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Sheet1!$K$19</definedName>
  </definedNames>
  <calcPr calcId="144525"/>
</workbook>
</file>

<file path=xl/calcChain.xml><?xml version="1.0" encoding="utf-8"?>
<calcChain xmlns="http://schemas.openxmlformats.org/spreadsheetml/2006/main">
  <c r="E129" i="1" l="1"/>
  <c r="D129" i="1"/>
  <c r="C129" i="1"/>
  <c r="E142" i="1"/>
  <c r="C126" i="2"/>
  <c r="C114" i="2"/>
  <c r="C113" i="2"/>
  <c r="C105" i="2"/>
  <c r="C85" i="2"/>
  <c r="C72" i="2"/>
  <c r="C71" i="2"/>
  <c r="C64" i="2"/>
  <c r="C59" i="2"/>
  <c r="C52" i="2"/>
  <c r="C47" i="2"/>
  <c r="C46" i="2" s="1"/>
  <c r="E305" i="2" l="1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8" i="2"/>
  <c r="E197" i="2"/>
  <c r="E196" i="2"/>
  <c r="E195" i="2"/>
  <c r="E194" i="2"/>
  <c r="E44" i="2"/>
  <c r="E343" i="2"/>
  <c r="E323" i="2"/>
  <c r="E322" i="2" s="1"/>
  <c r="E317" i="2"/>
  <c r="E312" i="2"/>
  <c r="D308" i="2"/>
  <c r="E310" i="2"/>
  <c r="E309" i="2"/>
  <c r="E299" i="2"/>
  <c r="E295" i="2"/>
  <c r="E286" i="2"/>
  <c r="E281" i="2" s="1"/>
  <c r="E275" i="2"/>
  <c r="E270" i="2"/>
  <c r="E261" i="2"/>
  <c r="E256" i="2"/>
  <c r="E236" i="2"/>
  <c r="E232" i="2"/>
  <c r="E221" i="2"/>
  <c r="E217" i="2"/>
  <c r="E216" i="2"/>
  <c r="C343" i="2"/>
  <c r="C323" i="2"/>
  <c r="C322" i="2" s="1"/>
  <c r="C317" i="2"/>
  <c r="C312" i="2"/>
  <c r="C308" i="2"/>
  <c r="E308" i="2" s="1"/>
  <c r="C299" i="2"/>
  <c r="C295" i="2"/>
  <c r="C286" i="2"/>
  <c r="C281" i="2" s="1"/>
  <c r="C275" i="2"/>
  <c r="C270" i="2"/>
  <c r="C261" i="2"/>
  <c r="C256" i="2"/>
  <c r="C236" i="2"/>
  <c r="C232" i="2"/>
  <c r="C221" i="2"/>
  <c r="C217" i="2"/>
  <c r="D199" i="2"/>
  <c r="D193" i="2"/>
  <c r="C199" i="2"/>
  <c r="E199" i="2" s="1"/>
  <c r="C193" i="2"/>
  <c r="E193" i="2" l="1"/>
  <c r="E255" i="2"/>
  <c r="C307" i="2"/>
  <c r="E307" i="2" s="1"/>
  <c r="E230" i="2"/>
  <c r="C216" i="2"/>
  <c r="C230" i="2"/>
  <c r="C255" i="2"/>
  <c r="C269" i="2"/>
  <c r="E269" i="2"/>
  <c r="D192" i="2"/>
  <c r="C192" i="2"/>
  <c r="E192" i="2" s="1"/>
  <c r="C41" i="2" l="1"/>
  <c r="E41" i="2" s="1"/>
  <c r="E25" i="2"/>
  <c r="C102" i="1" l="1"/>
  <c r="E71" i="1"/>
  <c r="D102" i="1"/>
  <c r="D72" i="1"/>
  <c r="E144" i="1"/>
  <c r="E184" i="1"/>
  <c r="E178" i="1"/>
  <c r="E175" i="1"/>
  <c r="E174" i="1"/>
  <c r="C178" i="1"/>
  <c r="C175" i="1"/>
  <c r="C174" i="1" s="1"/>
  <c r="D165" i="1"/>
  <c r="D160" i="1"/>
  <c r="C165" i="1"/>
  <c r="C160" i="1"/>
  <c r="C159" i="1"/>
  <c r="E146" i="1"/>
  <c r="C146" i="1"/>
  <c r="E138" i="1"/>
  <c r="D118" i="1"/>
  <c r="D117" i="1" s="1"/>
  <c r="C118" i="1"/>
  <c r="C117" i="1" s="1"/>
  <c r="D109" i="1"/>
  <c r="D85" i="1"/>
  <c r="E109" i="1"/>
  <c r="E102" i="1"/>
  <c r="E97" i="1"/>
  <c r="E85" i="1"/>
  <c r="D77" i="1"/>
  <c r="E58" i="1"/>
  <c r="E56" i="1"/>
  <c r="E54" i="1"/>
  <c r="E50" i="1"/>
  <c r="E48" i="1"/>
  <c r="D69" i="1"/>
  <c r="E69" i="1" s="1"/>
  <c r="D68" i="1"/>
  <c r="E68" i="1" s="1"/>
  <c r="D67" i="1"/>
  <c r="E67" i="1" s="1"/>
  <c r="D66" i="1"/>
  <c r="E66" i="1" s="1"/>
  <c r="D65" i="1"/>
  <c r="E65" i="1" s="1"/>
  <c r="D63" i="1"/>
  <c r="E63" i="1" s="1"/>
  <c r="D62" i="1"/>
  <c r="E62" i="1" s="1"/>
  <c r="D61" i="1"/>
  <c r="E61" i="1" s="1"/>
  <c r="D60" i="1"/>
  <c r="E60" i="1" s="1"/>
  <c r="D57" i="1"/>
  <c r="E57" i="1" s="1"/>
  <c r="D56" i="1"/>
  <c r="D55" i="1"/>
  <c r="E55" i="1" s="1"/>
  <c r="D54" i="1"/>
  <c r="D53" i="1"/>
  <c r="E53" i="1" s="1"/>
  <c r="D51" i="1"/>
  <c r="E51" i="1" s="1"/>
  <c r="D50" i="1"/>
  <c r="D49" i="1"/>
  <c r="E49" i="1" s="1"/>
  <c r="C109" i="1"/>
  <c r="C97" i="1"/>
  <c r="C85" i="1"/>
  <c r="C72" i="1"/>
  <c r="C64" i="1"/>
  <c r="C59" i="1"/>
  <c r="C52" i="1"/>
  <c r="D52" i="1" s="1"/>
  <c r="C47" i="1"/>
  <c r="E25" i="1"/>
  <c r="C41" i="1"/>
  <c r="E41" i="1" s="1"/>
  <c r="D64" i="1" l="1"/>
  <c r="E64" i="1" s="1"/>
  <c r="E52" i="1"/>
  <c r="C46" i="1"/>
  <c r="D47" i="1"/>
  <c r="D59" i="1"/>
  <c r="E59" i="1" s="1"/>
  <c r="E47" i="1"/>
  <c r="D159" i="1"/>
  <c r="C45" i="1" l="1"/>
  <c r="D46" i="1"/>
  <c r="E46" i="1" s="1"/>
</calcChain>
</file>

<file path=xl/sharedStrings.xml><?xml version="1.0" encoding="utf-8"?>
<sst xmlns="http://schemas.openxmlformats.org/spreadsheetml/2006/main" count="679" uniqueCount="382">
  <si>
    <t xml:space="preserve">                                     ANGGARAN PENDAPATAN DAN BELANJA KAMPUNG</t>
  </si>
  <si>
    <t>KODE REKENING</t>
  </si>
  <si>
    <t>URAIAN</t>
  </si>
  <si>
    <t>JUMLAH ANGGARAN</t>
  </si>
  <si>
    <t>JUMLAH REALISASI (Rp)</t>
  </si>
  <si>
    <t>KURANG LEBIH (Rp)</t>
  </si>
  <si>
    <t>KET</t>
  </si>
  <si>
    <t xml:space="preserve">                                                LAPORAN REALISASI PELAKSANAAN</t>
  </si>
  <si>
    <t xml:space="preserve">                                               ALOKASI DANA KAMPUNG SEMESTER 1</t>
  </si>
  <si>
    <t xml:space="preserve">                                                       PEMERINTAH KAMPUNG KIMI</t>
  </si>
  <si>
    <t xml:space="preserve">                                                           TAHUN ANGGARAN 2018</t>
  </si>
  <si>
    <t>PENDAPATAN</t>
  </si>
  <si>
    <t>1.1</t>
  </si>
  <si>
    <t>Pendapatan Asli Kampung</t>
  </si>
  <si>
    <t>1.1.1</t>
  </si>
  <si>
    <t>Hasil Usaha Kampung</t>
  </si>
  <si>
    <t>1.1.2</t>
  </si>
  <si>
    <t>Hasil Aset</t>
  </si>
  <si>
    <t>1.1.2.1</t>
  </si>
  <si>
    <t>Tanah Kas Kampung</t>
  </si>
  <si>
    <t>1.1.2.2</t>
  </si>
  <si>
    <t>Pasar Kampung</t>
  </si>
  <si>
    <t>1.1.2.3</t>
  </si>
  <si>
    <t>Pasar Hewan</t>
  </si>
  <si>
    <t>1.1.2.4</t>
  </si>
  <si>
    <t>Tanmbatan Perahu</t>
  </si>
  <si>
    <t>1.1.2.5</t>
  </si>
  <si>
    <t>Bangunan Kampung</t>
  </si>
  <si>
    <t>1.1.2.6</t>
  </si>
  <si>
    <t>Pelelangan Ikan yg di kelola Kampung</t>
  </si>
  <si>
    <t>1.1.2.7</t>
  </si>
  <si>
    <t>Lain-lain Kekayaan milik Kampung</t>
  </si>
  <si>
    <t>1.1.2.7.1</t>
  </si>
  <si>
    <t>...............................</t>
  </si>
  <si>
    <t>1.2</t>
  </si>
  <si>
    <t>Pendapatan Transfer</t>
  </si>
  <si>
    <t>1.2.1</t>
  </si>
  <si>
    <t>Dana Kampung</t>
  </si>
  <si>
    <t>1.2.2</t>
  </si>
  <si>
    <t>Bagi Hasil Retribusi</t>
  </si>
  <si>
    <t>1.2.2.1</t>
  </si>
  <si>
    <t>Bagian dari Hasil Pajak Kabupaten</t>
  </si>
  <si>
    <t>1.2.2.2</t>
  </si>
  <si>
    <t>Bagian dari Hasil Retribusi Daerah Kabupaten</t>
  </si>
  <si>
    <t>1.2.3</t>
  </si>
  <si>
    <t>Alokasi Dana Kampung</t>
  </si>
  <si>
    <t>1.2.4</t>
  </si>
  <si>
    <t>Bantuan Keuangan</t>
  </si>
  <si>
    <t>1.2.4.1</t>
  </si>
  <si>
    <t>Bantuan Keuangan Provinsi</t>
  </si>
  <si>
    <t>1.2.4.2</t>
  </si>
  <si>
    <t>Bantuan Keuangan Kabupaten</t>
  </si>
  <si>
    <t>1.2.4.2.1</t>
  </si>
  <si>
    <t>Bantuan Keuangan untuk Tunjangan penghasilan Aparat</t>
  </si>
  <si>
    <t>1.2.4.2.2</t>
  </si>
  <si>
    <t>Bantuan Keuangan Operasional BPD</t>
  </si>
  <si>
    <t>1.2.4.2.3</t>
  </si>
  <si>
    <t>Bantuan Keuangan Pasar Kampung</t>
  </si>
  <si>
    <t>1.2.4.2.4</t>
  </si>
  <si>
    <t>Bantuan Keuangan Jalin Matra Penanggulangan Feminisasi Kemiskinan (PFK)</t>
  </si>
  <si>
    <t>1.2.4.2.5</t>
  </si>
  <si>
    <t>Bantuan Keuangan Pelaksanaan Sistem Manajemen Pembangunan Partisipatif (SMPP)</t>
  </si>
  <si>
    <t>1.2.4.2.6</t>
  </si>
  <si>
    <t>Bantuan Untuk Rumah layak Huni</t>
  </si>
  <si>
    <t>1.3</t>
  </si>
  <si>
    <t>Pendapatan Lain-lain</t>
  </si>
  <si>
    <t>1.3.1</t>
  </si>
  <si>
    <t>Hibah</t>
  </si>
  <si>
    <t>1.3.2</t>
  </si>
  <si>
    <t>Sumbangan dri Pihak ke-3 yg tidak mengikat</t>
  </si>
  <si>
    <t>1.3.3</t>
  </si>
  <si>
    <t>Hasil Kerjasama dengan Pihak ke 3</t>
  </si>
  <si>
    <t>1.3.4</t>
  </si>
  <si>
    <t>Bantuan Perusahaan</t>
  </si>
  <si>
    <t>1.3.5</t>
  </si>
  <si>
    <t>BOSDA</t>
  </si>
  <si>
    <t>JUMLAH PENDAPATAN</t>
  </si>
  <si>
    <t>BELANJA</t>
  </si>
  <si>
    <t>2.1</t>
  </si>
  <si>
    <t>Bidang Penyelenggaraan Pemerintahan Kampung</t>
  </si>
  <si>
    <t>2.1.1</t>
  </si>
  <si>
    <t>Penghasilan Tetap dan Tunjangan</t>
  </si>
  <si>
    <t>2.1.1.2</t>
  </si>
  <si>
    <t>Belanja Pegawai</t>
  </si>
  <si>
    <t xml:space="preserve">    Penghasilan Tetap Kepala Kampung</t>
  </si>
  <si>
    <t xml:space="preserve">    Penghasilan Tetap Sekretaris Kampung</t>
  </si>
  <si>
    <t xml:space="preserve">    Penghasilan Tetap Aparat</t>
  </si>
  <si>
    <t>Tunjangan Jabatan</t>
  </si>
  <si>
    <t xml:space="preserve">    Kepala Kampung</t>
  </si>
  <si>
    <t xml:space="preserve">    Sekretaris Kampung</t>
  </si>
  <si>
    <t xml:space="preserve">    Kaur,kasi</t>
  </si>
  <si>
    <t xml:space="preserve">    Kepala Dusun</t>
  </si>
  <si>
    <t xml:space="preserve">    Bendahara</t>
  </si>
  <si>
    <t>2.1.2</t>
  </si>
  <si>
    <t>Operasional RT/RW</t>
  </si>
  <si>
    <t>2.1.2.2</t>
  </si>
  <si>
    <t>Belanja Barang dan Jasa</t>
  </si>
  <si>
    <t xml:space="preserve">    Insentif Ketua RT</t>
  </si>
  <si>
    <t xml:space="preserve">    Insentif Ketua RW</t>
  </si>
  <si>
    <t>2.1.3</t>
  </si>
  <si>
    <t>Operasional Bamuskam</t>
  </si>
  <si>
    <t>2.1.3.2</t>
  </si>
  <si>
    <t>Tunjangan Bamuskam</t>
  </si>
  <si>
    <t xml:space="preserve">    Ketua Bamuskam</t>
  </si>
  <si>
    <t xml:space="preserve">    Wakil Ketua Bamuskam</t>
  </si>
  <si>
    <t xml:space="preserve">    Sekretaris Bamuskam</t>
  </si>
  <si>
    <t xml:space="preserve">    Anggota Bamuskam 4 Org</t>
  </si>
  <si>
    <t>2.1.4</t>
  </si>
  <si>
    <t>Operasional Perkantoran</t>
  </si>
  <si>
    <t>2.1.4.2</t>
  </si>
  <si>
    <t xml:space="preserve">    Alat Tulis Kantor</t>
  </si>
  <si>
    <t xml:space="preserve">    Benda POS</t>
  </si>
  <si>
    <t xml:space="preserve">    Peringatan Hari Besar Kenegaraan</t>
  </si>
  <si>
    <t xml:space="preserve">    Pembuatan Dokumentasi/Publikasi Kegiatan</t>
  </si>
  <si>
    <t xml:space="preserve">    Biaya Penggadaan Foto Kopi</t>
  </si>
  <si>
    <t xml:space="preserve">    Perjalanan Dinas</t>
  </si>
  <si>
    <t xml:space="preserve">    Pemeliharaan kantor kampung</t>
  </si>
  <si>
    <t xml:space="preserve">    Pembayaran Listrik</t>
  </si>
  <si>
    <t xml:space="preserve">    Honor Kader Kampung</t>
  </si>
  <si>
    <t xml:space="preserve">    Iuran Tv Kabel</t>
  </si>
  <si>
    <t xml:space="preserve">    Biaya Konsumsi Rapat</t>
  </si>
  <si>
    <t>2.1.4.3</t>
  </si>
  <si>
    <t>Belanja Modal</t>
  </si>
  <si>
    <t xml:space="preserve">    Laptop</t>
  </si>
  <si>
    <t xml:space="preserve">    PC + Meja Komputer</t>
  </si>
  <si>
    <t xml:space="preserve">    Kipas Angin</t>
  </si>
  <si>
    <t xml:space="preserve">    Lampu Phillips 14 watt</t>
  </si>
  <si>
    <t xml:space="preserve">    Parabola + Receiver Kvision</t>
  </si>
  <si>
    <t xml:space="preserve">    In Fokus EPSON EB S400</t>
  </si>
  <si>
    <t xml:space="preserve">    Mesin Photo Copy Canon ADV 6075</t>
  </si>
  <si>
    <t xml:space="preserve">    Alat Percetakan</t>
  </si>
  <si>
    <t xml:space="preserve">    2 unit Sepeda Motor</t>
  </si>
  <si>
    <t xml:space="preserve">    Pengadaan Absensi Elektronik</t>
  </si>
  <si>
    <t>2.1.5</t>
  </si>
  <si>
    <t>Operasional PKOJA</t>
  </si>
  <si>
    <t>2.1.5.2</t>
  </si>
  <si>
    <t xml:space="preserve">    Insentif Ketua POKJA</t>
  </si>
  <si>
    <t xml:space="preserve">    Insentif Bendahara POKJA</t>
  </si>
  <si>
    <t>2.1.6</t>
  </si>
  <si>
    <t>Penyusunan Dokumen</t>
  </si>
  <si>
    <t>2.1.6.2</t>
  </si>
  <si>
    <t xml:space="preserve">    Biaya Penyusunan RKPK</t>
  </si>
  <si>
    <t xml:space="preserve">    Biaya Penyusunan APBK</t>
  </si>
  <si>
    <t xml:space="preserve">    Biaya Peyusunan RAB</t>
  </si>
  <si>
    <t xml:space="preserve">    Biaya Penyusunan LPJ ADK</t>
  </si>
  <si>
    <t>2.1.7</t>
  </si>
  <si>
    <t>Honorarium</t>
  </si>
  <si>
    <t>2.1.7.2</t>
  </si>
  <si>
    <t xml:space="preserve">    Ketua PTPKD</t>
  </si>
  <si>
    <t xml:space="preserve">    Sekretaris</t>
  </si>
  <si>
    <t xml:space="preserve">    Anggota</t>
  </si>
  <si>
    <t>2.2.9</t>
  </si>
  <si>
    <t>Penimbunan Sirtu 600m</t>
  </si>
  <si>
    <t>2.2.9.2</t>
  </si>
  <si>
    <t xml:space="preserve">    Upah Pekerja</t>
  </si>
  <si>
    <t xml:space="preserve">    Biaya Penghamparan Pasir</t>
  </si>
  <si>
    <t xml:space="preserve">    Honorarium TPK</t>
  </si>
  <si>
    <t xml:space="preserve">    Honorarium PPHP</t>
  </si>
  <si>
    <t>2.2.9.3</t>
  </si>
  <si>
    <t xml:space="preserve">    Pasir Timbunan</t>
  </si>
  <si>
    <t xml:space="preserve">    Alat Kerja</t>
  </si>
  <si>
    <t xml:space="preserve">Pembangunan Kampung </t>
  </si>
  <si>
    <t>Bidang Pembinaan Kemasyarakatan</t>
  </si>
  <si>
    <t>2.3.1</t>
  </si>
  <si>
    <t>Kegiatan Pembinaan Keagamaan</t>
  </si>
  <si>
    <t>2.3.1.2</t>
  </si>
  <si>
    <t xml:space="preserve">    Bantuan Sarana  Rumah Ibadah</t>
  </si>
  <si>
    <t xml:space="preserve">    Insentif Pelayan Jemaat dan Imam masjid</t>
  </si>
  <si>
    <t xml:space="preserve">    Bantuan Untuk Kantor Klasis GIDI Nabire Timur</t>
  </si>
  <si>
    <t xml:space="preserve">    Bantuan Perayaan Hari Besar Keagamaan</t>
  </si>
  <si>
    <t>2.3.3</t>
  </si>
  <si>
    <t>Kegiatan Karang Taruna</t>
  </si>
  <si>
    <t xml:space="preserve">    Insentif Ketua Karang Taruna</t>
  </si>
  <si>
    <t>2.3.3.2</t>
  </si>
  <si>
    <t>2.4</t>
  </si>
  <si>
    <t>Bidang Pemberdayaan Masyarakat</t>
  </si>
  <si>
    <t>2.4.1</t>
  </si>
  <si>
    <t>Kegiatan Pelatihan BUM Kampung</t>
  </si>
  <si>
    <t>2.4.1.2</t>
  </si>
  <si>
    <t xml:space="preserve">    Persiapan dan Pelaporan</t>
  </si>
  <si>
    <t xml:space="preserve">    Honor Pelatih</t>
  </si>
  <si>
    <t xml:space="preserve">    Konsumsi</t>
  </si>
  <si>
    <t xml:space="preserve">    Bahan Pelatihan</t>
  </si>
  <si>
    <t xml:space="preserve">    Transportasi </t>
  </si>
  <si>
    <t xml:space="preserve">    Biaya Penginapan</t>
  </si>
  <si>
    <t xml:space="preserve">    Uang saku Peserta</t>
  </si>
  <si>
    <t xml:space="preserve">    Kontribusi Desa dan Tiket Desa Wisata</t>
  </si>
  <si>
    <t xml:space="preserve">    Komunikasi</t>
  </si>
  <si>
    <t xml:space="preserve">    Honor Panitia</t>
  </si>
  <si>
    <t>2.4.4</t>
  </si>
  <si>
    <t>Bantuan Kelompok Usaha Ayam Petelur</t>
  </si>
  <si>
    <t>2.4.4.2</t>
  </si>
  <si>
    <t xml:space="preserve">    Pekerjaan Pembersihan</t>
  </si>
  <si>
    <t xml:space="preserve">    Vaksin</t>
  </si>
  <si>
    <t xml:space="preserve">    Vitamin</t>
  </si>
  <si>
    <t>2.4.4.3</t>
  </si>
  <si>
    <t xml:space="preserve">   </t>
  </si>
  <si>
    <t xml:space="preserve">    Pekerjaan Pagar Pengaman</t>
  </si>
  <si>
    <t xml:space="preserve">    Pembuatan Rumah Kandang</t>
  </si>
  <si>
    <t xml:space="preserve">    Pembuatan Tempat Bertelur</t>
  </si>
  <si>
    <t xml:space="preserve">    Pekerjaan Lantai</t>
  </si>
  <si>
    <t xml:space="preserve">    Pekerjaan Instalasi Air</t>
  </si>
  <si>
    <t xml:space="preserve">    Pengadaan Bibit Ayam Petelur</t>
  </si>
  <si>
    <t>2.4.8</t>
  </si>
  <si>
    <t>Bantuan Kelompok Tani</t>
  </si>
  <si>
    <t>2.4.8.2</t>
  </si>
  <si>
    <t xml:space="preserve">    Pengadaan Bibit Jangka Pendek</t>
  </si>
  <si>
    <t xml:space="preserve">    Tangki Semprot</t>
  </si>
  <si>
    <t xml:space="preserve">    Sekop</t>
  </si>
  <si>
    <t xml:space="preserve">    Cangkul</t>
  </si>
  <si>
    <t xml:space="preserve">    Parang Sabel</t>
  </si>
  <si>
    <t>JUMLAH BELANJA</t>
  </si>
  <si>
    <t>SURPLUS/DEFISIT</t>
  </si>
  <si>
    <t>3.1</t>
  </si>
  <si>
    <t>Pembiayaan</t>
  </si>
  <si>
    <t>3.1.1</t>
  </si>
  <si>
    <t>Penerimaan Pembiayaan</t>
  </si>
  <si>
    <t>3.1.2</t>
  </si>
  <si>
    <t>SILPA</t>
  </si>
  <si>
    <t>3.1.3</t>
  </si>
  <si>
    <t>Pencairan Dana Cadangan</t>
  </si>
  <si>
    <t>3.1.4</t>
  </si>
  <si>
    <t>Hasil Kekayaan Desa yg dipisahkan</t>
  </si>
  <si>
    <t>JUMLAH</t>
  </si>
  <si>
    <t>3.2</t>
  </si>
  <si>
    <t>Pengeluaran Pembiayaan</t>
  </si>
  <si>
    <t>3.2.1</t>
  </si>
  <si>
    <t>Pembentukan Dana Cadangan</t>
  </si>
  <si>
    <t>3.2.2</t>
  </si>
  <si>
    <t>Penyertaan Modal Kampung</t>
  </si>
  <si>
    <t>DISETUJUI OLEH</t>
  </si>
  <si>
    <t>Pjt. Kepala Kampung Kimi</t>
  </si>
  <si>
    <t>YULIANUS SAMSANOI</t>
  </si>
  <si>
    <t xml:space="preserve">                                                    DANA KAMPUNG SEMESTER 1</t>
  </si>
  <si>
    <t xml:space="preserve">                                                     PEMERINTAH KAMPUNG KIMI</t>
  </si>
  <si>
    <t xml:space="preserve">                                                        TAHUN ANGGARAN 2018</t>
  </si>
  <si>
    <t>2.2</t>
  </si>
  <si>
    <t>Bidang Pelaksanaan Pembangunan Desa</t>
  </si>
  <si>
    <t xml:space="preserve">    Transportasi</t>
  </si>
  <si>
    <t xml:space="preserve">    Batu Kali</t>
  </si>
  <si>
    <t xml:space="preserve">    Semen</t>
  </si>
  <si>
    <t xml:space="preserve">    Gerobak</t>
  </si>
  <si>
    <t xml:space="preserve">    Upah Tukang </t>
  </si>
  <si>
    <t xml:space="preserve">    Paku Seng</t>
  </si>
  <si>
    <t xml:space="preserve">    Peralatan Kerja</t>
  </si>
  <si>
    <t xml:space="preserve">    Upah Tukang/ Kepala Tukang</t>
  </si>
  <si>
    <t xml:space="preserve">    Kran Air 1/2 Inci</t>
  </si>
  <si>
    <t xml:space="preserve">    Balok 10x10x400cm Kayu Besi</t>
  </si>
  <si>
    <t xml:space="preserve">    Balok 5x10x400cm Kayu Besi</t>
  </si>
  <si>
    <t xml:space="preserve">    Baut+Mur 15mm</t>
  </si>
  <si>
    <t xml:space="preserve">    Tondon Air 1200 Liter</t>
  </si>
  <si>
    <t xml:space="preserve">    Kabel NYA 2x1.5</t>
  </si>
  <si>
    <t xml:space="preserve">    Transport </t>
  </si>
  <si>
    <t>2.2.8</t>
  </si>
  <si>
    <t>Pembuatan 5 unit Kandang Kelompok Usaha Ternak Babi</t>
  </si>
  <si>
    <t>2.2.8.2</t>
  </si>
  <si>
    <t>2.2.8.3</t>
  </si>
  <si>
    <t xml:space="preserve">    Pasir </t>
  </si>
  <si>
    <t xml:space="preserve">    Kayu 10 X 10 X4 M</t>
  </si>
  <si>
    <t xml:space="preserve">    Kayu 5 X 10 X 4 M</t>
  </si>
  <si>
    <t xml:space="preserve">    Kayu 5 X 5 X 4 M</t>
  </si>
  <si>
    <t xml:space="preserve">    Seng Gel. BJLS</t>
  </si>
  <si>
    <t xml:space="preserve">    Paku 5 Cm</t>
  </si>
  <si>
    <t xml:space="preserve">    Paku 10 Cm</t>
  </si>
  <si>
    <t xml:space="preserve">    Batu Tela/ Bataco</t>
  </si>
  <si>
    <t xml:space="preserve">    Kawat Bendrat</t>
  </si>
  <si>
    <t xml:space="preserve">    Kawat Ram </t>
  </si>
  <si>
    <t xml:space="preserve">    Transport Bahan</t>
  </si>
  <si>
    <t>2.2.11</t>
  </si>
  <si>
    <t>Pembuatan Jaringan Internet Desa</t>
  </si>
  <si>
    <t>2.2.11.2</t>
  </si>
  <si>
    <t xml:space="preserve">    Jasa Pointing</t>
  </si>
  <si>
    <t xml:space="preserve">    Bandwith Unlimited 1,9 GB / 1 thn</t>
  </si>
  <si>
    <t>2.2.11.3</t>
  </si>
  <si>
    <t xml:space="preserve">    Dish Feedhorn</t>
  </si>
  <si>
    <t xml:space="preserve">    Mikrotik Router Hotspot</t>
  </si>
  <si>
    <t xml:space="preserve">    Akses Point Nanostation M2</t>
  </si>
  <si>
    <t xml:space="preserve">    Kabel LAN 60 M</t>
  </si>
  <si>
    <t xml:space="preserve">    Konektor RJ45</t>
  </si>
  <si>
    <t xml:space="preserve">    Omni Roket M2</t>
  </si>
  <si>
    <t>2.2.12</t>
  </si>
  <si>
    <t>Pembangunan Teras Posyandu</t>
  </si>
  <si>
    <t>2.2.12.2</t>
  </si>
  <si>
    <t>Belanja Brang dan Jasa</t>
  </si>
  <si>
    <t xml:space="preserve">     Upah Tukang</t>
  </si>
  <si>
    <t xml:space="preserve">     Upah Pekerja</t>
  </si>
  <si>
    <t>2.2.12.3</t>
  </si>
  <si>
    <t xml:space="preserve">     Semen</t>
  </si>
  <si>
    <t xml:space="preserve">     Pasir </t>
  </si>
  <si>
    <t xml:space="preserve">     Batu Tela/ Bataco</t>
  </si>
  <si>
    <t xml:space="preserve">     Balok Kayu 5x10x400cm </t>
  </si>
  <si>
    <t xml:space="preserve">     Balok Kayu 10x10x4m</t>
  </si>
  <si>
    <t xml:space="preserve">     Kunci Tanam Biasa</t>
  </si>
  <si>
    <t xml:space="preserve">     Paku </t>
  </si>
  <si>
    <t xml:space="preserve">     Paku Seng </t>
  </si>
  <si>
    <t xml:space="preserve">     Seng Gelombang</t>
  </si>
  <si>
    <t xml:space="preserve">     Kawat Ram</t>
  </si>
  <si>
    <t xml:space="preserve">     Cat Tembok</t>
  </si>
  <si>
    <t xml:space="preserve">     Cat Minyak</t>
  </si>
  <si>
    <t xml:space="preserve">      Engsel</t>
  </si>
  <si>
    <t xml:space="preserve">     Transport</t>
  </si>
  <si>
    <t xml:space="preserve">     Skop</t>
  </si>
  <si>
    <t xml:space="preserve">     Kuas Tangan</t>
  </si>
  <si>
    <t xml:space="preserve">     Cetok / Tropol</t>
  </si>
  <si>
    <t>2.2.15</t>
  </si>
  <si>
    <t>Pembuatan Jalan Tanah (150m) Padat Karya</t>
  </si>
  <si>
    <t>2.2.15.2</t>
  </si>
  <si>
    <t xml:space="preserve">    Transport</t>
  </si>
  <si>
    <t>2.2.15.3</t>
  </si>
  <si>
    <t xml:space="preserve">    Papan Kayu Putih</t>
  </si>
  <si>
    <t xml:space="preserve">    Nylon</t>
  </si>
  <si>
    <t xml:space="preserve">    Sekop </t>
  </si>
  <si>
    <t xml:space="preserve">    Mesin Babat Rumput</t>
  </si>
  <si>
    <t>2.2.16</t>
  </si>
  <si>
    <t>Pembuatan Jalan Tanah 6x300m</t>
  </si>
  <si>
    <t>2.2.16.2</t>
  </si>
  <si>
    <t xml:space="preserve">    Sewa Alat Berat (Exavator)</t>
  </si>
  <si>
    <t xml:space="preserve">    Mobilisasi Alat</t>
  </si>
  <si>
    <t>2.2.16.3</t>
  </si>
  <si>
    <t xml:space="preserve">    Tali Tambang</t>
  </si>
  <si>
    <t xml:space="preserve">    Kayu 5x5</t>
  </si>
  <si>
    <t>2.3</t>
  </si>
  <si>
    <t>2.3.2</t>
  </si>
  <si>
    <t>Kegiatan Pembiayaan Pendidikan</t>
  </si>
  <si>
    <t>2.3.2.2</t>
  </si>
  <si>
    <t xml:space="preserve">Belanja Barang dan Jasa </t>
  </si>
  <si>
    <t xml:space="preserve">    Insentif Guru Honor</t>
  </si>
  <si>
    <t>2.3.2.3</t>
  </si>
  <si>
    <t xml:space="preserve">Pengadaan Meubeler </t>
  </si>
  <si>
    <t xml:space="preserve">    Pengadaan 5 Meja Guru</t>
  </si>
  <si>
    <t xml:space="preserve">    Pengadaan 5 Kursi Guru</t>
  </si>
  <si>
    <t xml:space="preserve">    Pengadaan 5 Rak Buku Pelajaran</t>
  </si>
  <si>
    <t xml:space="preserve">    Pengadaan 1 unit Absensi Eletronik</t>
  </si>
  <si>
    <t xml:space="preserve">    Pengadaan Meja dan Bangku SMP</t>
  </si>
  <si>
    <t xml:space="preserve">    Bantuan Operasional Karang Taruna</t>
  </si>
  <si>
    <t>2.3.4</t>
  </si>
  <si>
    <t>Pembinaan Kelembagaan Kemasyarakatan</t>
  </si>
  <si>
    <t>2.3.4.2</t>
  </si>
  <si>
    <t xml:space="preserve">    Honor Kader</t>
  </si>
  <si>
    <t xml:space="preserve">    ATK</t>
  </si>
  <si>
    <t xml:space="preserve">    Operasional POKJA</t>
  </si>
  <si>
    <t xml:space="preserve"> </t>
  </si>
  <si>
    <t>2.4.2</t>
  </si>
  <si>
    <t>Posyandu</t>
  </si>
  <si>
    <t>2.4.2.2</t>
  </si>
  <si>
    <t xml:space="preserve">    Insentif Kader Posyandu</t>
  </si>
  <si>
    <t xml:space="preserve">    PMT Balita,Ibu Hamil dan Menyusui</t>
  </si>
  <si>
    <t>2.4.2.3</t>
  </si>
  <si>
    <t xml:space="preserve">    Pengadaan Timbangan + Tinggi Badan</t>
  </si>
  <si>
    <t xml:space="preserve">    Pengadaan timbangan bayi</t>
  </si>
  <si>
    <t xml:space="preserve">    Pengadaan Kursi Plastik</t>
  </si>
  <si>
    <t>2.4.3</t>
  </si>
  <si>
    <t>Posyandu Lansia</t>
  </si>
  <si>
    <t>2.4.3.2</t>
  </si>
  <si>
    <t xml:space="preserve">    Pengadaan Set POSBINDU</t>
  </si>
  <si>
    <t xml:space="preserve">    Honor Kader Posbindu</t>
  </si>
  <si>
    <t>Pengadaan Sarana/Prasarana PusTu</t>
  </si>
  <si>
    <t xml:space="preserve">    Tensi Digital</t>
  </si>
  <si>
    <t xml:space="preserve">    Alat Hectingset</t>
  </si>
  <si>
    <t xml:space="preserve">    Alat Pertus Set</t>
  </si>
  <si>
    <t xml:space="preserve">    Timbangan Berdidi</t>
  </si>
  <si>
    <t xml:space="preserve">    Timbangan Bayi</t>
  </si>
  <si>
    <t xml:space="preserve">    Termometer</t>
  </si>
  <si>
    <t xml:space="preserve">    Alat Periksa Darah</t>
  </si>
  <si>
    <t xml:space="preserve">    Alat Tes Hb</t>
  </si>
  <si>
    <t xml:space="preserve">    Senter Kepala</t>
  </si>
  <si>
    <t xml:space="preserve">    Lampu Emergency</t>
  </si>
  <si>
    <t xml:space="preserve">    Underpad</t>
  </si>
  <si>
    <t xml:space="preserve">    Pampers Bayi</t>
  </si>
  <si>
    <t xml:space="preserve">    Bangku Panjang</t>
  </si>
  <si>
    <t xml:space="preserve">    Bangku Kecil</t>
  </si>
  <si>
    <t xml:space="preserve">    Tempat Tidur Persalinan 1 Badan</t>
  </si>
  <si>
    <t xml:space="preserve">    Kasur 1 Badan</t>
  </si>
  <si>
    <t xml:space="preserve">    Seprey Putih</t>
  </si>
  <si>
    <t xml:space="preserve">    Box Bayi</t>
  </si>
  <si>
    <t>2.4.5</t>
  </si>
  <si>
    <t>Bantuan Kelompok Usaha Ternak</t>
  </si>
  <si>
    <t>2.4.5.2</t>
  </si>
  <si>
    <t xml:space="preserve">    Biaya Transportasi</t>
  </si>
  <si>
    <t>2.4.5.3</t>
  </si>
  <si>
    <t xml:space="preserve">    Pembelian Ternak Babi</t>
  </si>
  <si>
    <t xml:space="preserve">    Insentif Ketua PKK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</si>
</sst>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3" tint="0.39997558519241921"/>
      <name val="Times New Roman"/>
      <family val="1"/>
    </font>
    <font>
      <sz val="11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1"/>
      <color theme="3" tint="0.3999755851924192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7030A0"/>
      <name val="Times New Roman"/>
      <family val="1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rgb="FF00B050"/>
      <name val="Times New Roman"/>
      <family val="1"/>
    </font>
    <font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8" fillId="0" borderId="0"/>
  </cellStyleXfs>
  <cellXfs count="11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41" fontId="0" fillId="0" borderId="1" xfId="0" applyNumberForma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1" fontId="4" fillId="0" borderId="1" xfId="0" applyNumberFormat="1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41" fontId="4" fillId="0" borderId="1" xfId="1" applyNumberFormat="1" applyFont="1" applyBorder="1"/>
    <xf numFmtId="43" fontId="3" fillId="0" borderId="0" xfId="0" applyNumberFormat="1" applyFont="1"/>
    <xf numFmtId="43" fontId="0" fillId="0" borderId="1" xfId="0" applyNumberFormat="1" applyBorder="1" applyAlignment="1">
      <alignment horizontal="center" wrapText="1"/>
    </xf>
    <xf numFmtId="43" fontId="4" fillId="0" borderId="1" xfId="0" applyNumberFormat="1" applyFont="1" applyBorder="1"/>
    <xf numFmtId="43" fontId="4" fillId="0" borderId="1" xfId="1" applyNumberFormat="1" applyFont="1" applyBorder="1"/>
    <xf numFmtId="43" fontId="0" fillId="0" borderId="0" xfId="0" applyNumberFormat="1"/>
    <xf numFmtId="0" fontId="5" fillId="0" borderId="1" xfId="0" applyFont="1" applyBorder="1"/>
    <xf numFmtId="41" fontId="5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1" fontId="6" fillId="0" borderId="1" xfId="0" applyNumberFormat="1" applyFont="1" applyBorder="1"/>
    <xf numFmtId="41" fontId="6" fillId="0" borderId="1" xfId="1" applyNumberFormat="1" applyFont="1" applyBorder="1"/>
    <xf numFmtId="164" fontId="3" fillId="0" borderId="0" xfId="0" applyNumberFormat="1" applyFont="1"/>
    <xf numFmtId="164" fontId="0" fillId="0" borderId="1" xfId="0" applyNumberFormat="1" applyBorder="1" applyAlignment="1">
      <alignment horizontal="center" wrapText="1"/>
    </xf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4" fontId="7" fillId="0" borderId="1" xfId="0" applyNumberFormat="1" applyFont="1" applyBorder="1"/>
    <xf numFmtId="43" fontId="7" fillId="0" borderId="1" xfId="0" applyNumberFormat="1" applyFont="1" applyBorder="1"/>
    <xf numFmtId="164" fontId="2" fillId="0" borderId="1" xfId="0" applyNumberFormat="1" applyFont="1" applyBorder="1"/>
    <xf numFmtId="43" fontId="4" fillId="0" borderId="0" xfId="0" applyNumberFormat="1" applyFont="1"/>
    <xf numFmtId="43" fontId="4" fillId="0" borderId="1" xfId="0" applyNumberFormat="1" applyFont="1" applyBorder="1" applyAlignment="1">
      <alignment horizontal="center" wrapText="1"/>
    </xf>
    <xf numFmtId="43" fontId="0" fillId="0" borderId="1" xfId="0" applyNumberFormat="1" applyFont="1" applyBorder="1" applyAlignment="1">
      <alignment horizontal="center" wrapText="1"/>
    </xf>
    <xf numFmtId="0" fontId="9" fillId="0" borderId="1" xfId="2" applyFont="1" applyBorder="1"/>
    <xf numFmtId="0" fontId="0" fillId="0" borderId="2" xfId="0" applyBorder="1"/>
    <xf numFmtId="0" fontId="10" fillId="0" borderId="1" xfId="2" applyFont="1" applyBorder="1"/>
    <xf numFmtId="0" fontId="0" fillId="0" borderId="1" xfId="0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0" borderId="1" xfId="0" applyFont="1" applyBorder="1"/>
    <xf numFmtId="41" fontId="7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Border="1"/>
    <xf numFmtId="41" fontId="12" fillId="0" borderId="1" xfId="0" applyNumberFormat="1" applyFont="1" applyBorder="1"/>
    <xf numFmtId="41" fontId="0" fillId="0" borderId="0" xfId="0" applyNumberFormat="1" applyBorder="1"/>
    <xf numFmtId="41" fontId="5" fillId="0" borderId="0" xfId="0" applyNumberFormat="1" applyFont="1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12" fillId="0" borderId="1" xfId="0" applyFont="1" applyBorder="1"/>
    <xf numFmtId="0" fontId="10" fillId="0" borderId="0" xfId="2" applyFont="1" applyBorder="1"/>
    <xf numFmtId="0" fontId="15" fillId="0" borderId="1" xfId="2" applyFont="1" applyBorder="1"/>
    <xf numFmtId="0" fontId="5" fillId="0" borderId="2" xfId="0" applyFont="1" applyBorder="1"/>
    <xf numFmtId="0" fontId="15" fillId="0" borderId="1" xfId="2" applyFont="1" applyBorder="1" applyAlignment="1">
      <alignment horizontal="left"/>
    </xf>
    <xf numFmtId="0" fontId="15" fillId="0" borderId="1" xfId="2" applyFont="1" applyBorder="1" applyAlignment="1">
      <alignment vertical="center"/>
    </xf>
    <xf numFmtId="0" fontId="12" fillId="0" borderId="3" xfId="0" applyFont="1" applyBorder="1"/>
    <xf numFmtId="0" fontId="16" fillId="0" borderId="3" xfId="0" applyFont="1" applyBorder="1"/>
    <xf numFmtId="0" fontId="10" fillId="0" borderId="1" xfId="2" applyFont="1" applyBorder="1" applyAlignment="1">
      <alignment horizontal="left"/>
    </xf>
    <xf numFmtId="43" fontId="0" fillId="0" borderId="1" xfId="0" applyNumberFormat="1" applyBorder="1"/>
    <xf numFmtId="41" fontId="10" fillId="0" borderId="1" xfId="2" applyNumberFormat="1" applyFon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0" fontId="12" fillId="0" borderId="2" xfId="0" applyFont="1" applyBorder="1"/>
    <xf numFmtId="0" fontId="15" fillId="0" borderId="4" xfId="2" applyFont="1" applyBorder="1"/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1" fontId="11" fillId="0" borderId="1" xfId="0" applyNumberFormat="1" applyFont="1" applyBorder="1"/>
    <xf numFmtId="0" fontId="17" fillId="0" borderId="1" xfId="0" applyFont="1" applyBorder="1"/>
    <xf numFmtId="41" fontId="18" fillId="0" borderId="1" xfId="0" applyNumberFormat="1" applyFont="1" applyBorder="1"/>
    <xf numFmtId="164" fontId="19" fillId="0" borderId="1" xfId="0" applyNumberFormat="1" applyFont="1" applyBorder="1"/>
    <xf numFmtId="43" fontId="20" fillId="0" borderId="1" xfId="0" applyNumberFormat="1" applyFont="1" applyBorder="1"/>
    <xf numFmtId="0" fontId="13" fillId="0" borderId="1" xfId="0" applyFont="1" applyBorder="1"/>
    <xf numFmtId="0" fontId="21" fillId="0" borderId="1" xfId="0" applyFont="1" applyBorder="1"/>
    <xf numFmtId="43" fontId="22" fillId="0" borderId="1" xfId="0" applyNumberFormat="1" applyFont="1" applyBorder="1"/>
    <xf numFmtId="164" fontId="22" fillId="0" borderId="1" xfId="0" applyNumberFormat="1" applyFont="1" applyBorder="1"/>
    <xf numFmtId="43" fontId="23" fillId="0" borderId="1" xfId="0" applyNumberFormat="1" applyFont="1" applyBorder="1"/>
    <xf numFmtId="0" fontId="22" fillId="0" borderId="1" xfId="0" applyFont="1" applyBorder="1"/>
    <xf numFmtId="0" fontId="24" fillId="0" borderId="1" xfId="0" applyFont="1" applyBorder="1"/>
    <xf numFmtId="0" fontId="24" fillId="0" borderId="1" xfId="0" applyFont="1" applyBorder="1" applyAlignment="1">
      <alignment wrapText="1"/>
    </xf>
    <xf numFmtId="41" fontId="24" fillId="0" borderId="1" xfId="0" applyNumberFormat="1" applyFont="1" applyBorder="1"/>
    <xf numFmtId="41" fontId="17" fillId="0" borderId="1" xfId="0" applyNumberFormat="1" applyFont="1" applyBorder="1"/>
    <xf numFmtId="164" fontId="13" fillId="0" borderId="1" xfId="0" applyNumberFormat="1" applyFont="1" applyBorder="1"/>
    <xf numFmtId="0" fontId="17" fillId="0" borderId="1" xfId="0" applyFont="1" applyBorder="1" applyAlignment="1">
      <alignment wrapText="1"/>
    </xf>
    <xf numFmtId="0" fontId="25" fillId="0" borderId="1" xfId="0" applyFont="1" applyBorder="1"/>
    <xf numFmtId="0" fontId="26" fillId="0" borderId="1" xfId="0" applyFont="1" applyBorder="1" applyAlignment="1">
      <alignment horizontal="left"/>
    </xf>
    <xf numFmtId="0" fontId="26" fillId="0" borderId="1" xfId="0" applyFont="1" applyBorder="1"/>
    <xf numFmtId="41" fontId="25" fillId="0" borderId="1" xfId="0" applyNumberFormat="1" applyFont="1" applyBorder="1"/>
    <xf numFmtId="164" fontId="27" fillId="0" borderId="1" xfId="0" applyNumberFormat="1" applyFont="1" applyBorder="1"/>
    <xf numFmtId="41" fontId="27" fillId="0" borderId="1" xfId="0" applyNumberFormat="1" applyFont="1" applyBorder="1"/>
    <xf numFmtId="164" fontId="28" fillId="0" borderId="1" xfId="0" applyNumberFormat="1" applyFont="1" applyBorder="1"/>
    <xf numFmtId="0" fontId="25" fillId="0" borderId="1" xfId="0" applyFont="1" applyBorder="1" applyAlignment="1">
      <alignment vertical="top" wrapText="1"/>
    </xf>
    <xf numFmtId="41" fontId="25" fillId="0" borderId="1" xfId="0" applyNumberFormat="1" applyFont="1" applyBorder="1" applyAlignment="1">
      <alignment horizontal="center"/>
    </xf>
    <xf numFmtId="0" fontId="25" fillId="0" borderId="2" xfId="0" applyFont="1" applyBorder="1"/>
    <xf numFmtId="0" fontId="25" fillId="0" borderId="1" xfId="2" applyFont="1" applyBorder="1" applyAlignment="1">
      <alignment wrapText="1"/>
    </xf>
    <xf numFmtId="0" fontId="25" fillId="0" borderId="1" xfId="2" applyFont="1" applyBorder="1"/>
    <xf numFmtId="0" fontId="29" fillId="0" borderId="1" xfId="2" applyFont="1" applyBorder="1" applyAlignment="1">
      <alignment wrapText="1"/>
    </xf>
    <xf numFmtId="0" fontId="29" fillId="0" borderId="1" xfId="2" applyFont="1" applyBorder="1"/>
    <xf numFmtId="41" fontId="30" fillId="0" borderId="1" xfId="0" applyNumberFormat="1" applyFont="1" applyBorder="1"/>
    <xf numFmtId="164" fontId="30" fillId="0" borderId="1" xfId="0" applyNumberFormat="1" applyFont="1" applyBorder="1"/>
    <xf numFmtId="0" fontId="21" fillId="0" borderId="1" xfId="0" applyFont="1" applyBorder="1" applyAlignment="1">
      <alignment wrapText="1"/>
    </xf>
    <xf numFmtId="164" fontId="31" fillId="0" borderId="1" xfId="0" applyNumberFormat="1" applyFont="1" applyBorder="1"/>
    <xf numFmtId="43" fontId="32" fillId="0" borderId="1" xfId="0" applyNumberFormat="1" applyFont="1" applyBorder="1"/>
    <xf numFmtId="164" fontId="32" fillId="0" borderId="1" xfId="0" applyNumberFormat="1" applyFont="1" applyBorder="1"/>
    <xf numFmtId="43" fontId="19" fillId="0" borderId="1" xfId="0" applyNumberFormat="1" applyFont="1" applyBorder="1"/>
    <xf numFmtId="0" fontId="33" fillId="0" borderId="1" xfId="0" applyFont="1" applyBorder="1"/>
    <xf numFmtId="0" fontId="33" fillId="0" borderId="1" xfId="0" applyFont="1" applyBorder="1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41" fontId="14" fillId="0" borderId="1" xfId="0" applyNumberFormat="1" applyFont="1" applyBorder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</cellXfs>
  <cellStyles count="3">
    <cellStyle name="Currency [0]" xfId="1" builtinId="7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abSelected="1" zoomScaleNormal="100" workbookViewId="0">
      <selection activeCell="I175" sqref="I175"/>
    </sheetView>
  </sheetViews>
  <sheetFormatPr defaultRowHeight="15" x14ac:dyDescent="0.25"/>
  <cols>
    <col min="1" max="1" width="10.7109375" customWidth="1"/>
    <col min="2" max="2" width="30.28515625" customWidth="1"/>
    <col min="3" max="3" width="17.85546875" style="18" customWidth="1"/>
    <col min="4" max="4" width="17.140625" style="29" customWidth="1"/>
    <col min="5" max="5" width="15.85546875" style="33" customWidth="1"/>
  </cols>
  <sheetData>
    <row r="1" spans="1:6" x14ac:dyDescent="0.25">
      <c r="A1" s="4" t="s">
        <v>7</v>
      </c>
      <c r="B1" s="4"/>
      <c r="C1" s="14"/>
      <c r="D1" s="25"/>
    </row>
    <row r="2" spans="1:6" x14ac:dyDescent="0.25">
      <c r="A2" s="4" t="s">
        <v>0</v>
      </c>
      <c r="B2" s="4"/>
      <c r="C2" s="14"/>
      <c r="D2" s="25"/>
    </row>
    <row r="3" spans="1:6" x14ac:dyDescent="0.25">
      <c r="A3" s="4" t="s">
        <v>8</v>
      </c>
      <c r="B3" s="4"/>
      <c r="C3" s="14"/>
      <c r="D3" s="25"/>
    </row>
    <row r="4" spans="1:6" x14ac:dyDescent="0.25">
      <c r="A4" s="4" t="s">
        <v>9</v>
      </c>
      <c r="B4" s="4"/>
      <c r="C4" s="14"/>
      <c r="D4" s="25"/>
    </row>
    <row r="5" spans="1:6" x14ac:dyDescent="0.25">
      <c r="A5" s="4" t="s">
        <v>10</v>
      </c>
      <c r="B5" s="4"/>
      <c r="C5" s="14"/>
      <c r="D5" s="25"/>
    </row>
    <row r="7" spans="1:6" ht="30" x14ac:dyDescent="0.25">
      <c r="A7" s="1" t="s">
        <v>1</v>
      </c>
      <c r="B7" s="2" t="s">
        <v>2</v>
      </c>
      <c r="C7" s="15" t="s">
        <v>3</v>
      </c>
      <c r="D7" s="26" t="s">
        <v>4</v>
      </c>
      <c r="E7" s="34" t="s">
        <v>5</v>
      </c>
      <c r="F7" s="3" t="s">
        <v>6</v>
      </c>
    </row>
    <row r="8" spans="1:6" x14ac:dyDescent="0.25">
      <c r="A8" s="8">
        <v>1</v>
      </c>
      <c r="B8" s="9" t="s">
        <v>11</v>
      </c>
      <c r="C8" s="16"/>
      <c r="D8" s="27"/>
      <c r="E8" s="16"/>
      <c r="F8" s="9"/>
    </row>
    <row r="9" spans="1:6" x14ac:dyDescent="0.25">
      <c r="A9" s="8" t="s">
        <v>12</v>
      </c>
      <c r="B9" s="9" t="s">
        <v>13</v>
      </c>
      <c r="C9" s="16"/>
      <c r="D9" s="27"/>
      <c r="E9" s="16"/>
      <c r="F9" s="9"/>
    </row>
    <row r="10" spans="1:6" x14ac:dyDescent="0.25">
      <c r="A10" s="8" t="s">
        <v>14</v>
      </c>
      <c r="B10" s="9" t="s">
        <v>15</v>
      </c>
      <c r="C10" s="16"/>
      <c r="D10" s="27"/>
      <c r="E10" s="16"/>
      <c r="F10" s="9"/>
    </row>
    <row r="11" spans="1:6" x14ac:dyDescent="0.25">
      <c r="A11" s="8" t="s">
        <v>16</v>
      </c>
      <c r="B11" s="9" t="s">
        <v>17</v>
      </c>
      <c r="C11" s="16"/>
      <c r="D11" s="27"/>
      <c r="E11" s="16"/>
      <c r="F11" s="9"/>
    </row>
    <row r="12" spans="1:6" x14ac:dyDescent="0.25">
      <c r="A12" s="11" t="s">
        <v>18</v>
      </c>
      <c r="B12" s="9" t="s">
        <v>19</v>
      </c>
      <c r="C12" s="16"/>
      <c r="D12" s="27"/>
      <c r="E12" s="16"/>
      <c r="F12" s="9"/>
    </row>
    <row r="13" spans="1:6" x14ac:dyDescent="0.25">
      <c r="A13" s="11" t="s">
        <v>20</v>
      </c>
      <c r="B13" s="9" t="s">
        <v>21</v>
      </c>
      <c r="C13" s="16"/>
      <c r="D13" s="27"/>
      <c r="E13" s="16"/>
      <c r="F13" s="9"/>
    </row>
    <row r="14" spans="1:6" x14ac:dyDescent="0.25">
      <c r="A14" s="11" t="s">
        <v>22</v>
      </c>
      <c r="B14" s="9" t="s">
        <v>23</v>
      </c>
      <c r="C14" s="16"/>
      <c r="D14" s="27"/>
      <c r="E14" s="16"/>
      <c r="F14" s="9"/>
    </row>
    <row r="15" spans="1:6" x14ac:dyDescent="0.25">
      <c r="A15" s="11" t="s">
        <v>24</v>
      </c>
      <c r="B15" s="9" t="s">
        <v>25</v>
      </c>
      <c r="C15" s="16"/>
      <c r="D15" s="27"/>
      <c r="E15" s="16"/>
      <c r="F15" s="9"/>
    </row>
    <row r="16" spans="1:6" x14ac:dyDescent="0.25">
      <c r="A16" s="11" t="s">
        <v>26</v>
      </c>
      <c r="B16" s="9" t="s">
        <v>27</v>
      </c>
      <c r="C16" s="16"/>
      <c r="D16" s="27"/>
      <c r="E16" s="16"/>
      <c r="F16" s="9"/>
    </row>
    <row r="17" spans="1:6" ht="26.25" x14ac:dyDescent="0.25">
      <c r="A17" s="11" t="s">
        <v>28</v>
      </c>
      <c r="B17" s="12" t="s">
        <v>29</v>
      </c>
      <c r="C17" s="16"/>
      <c r="D17" s="27"/>
      <c r="E17" s="16"/>
      <c r="F17" s="9"/>
    </row>
    <row r="18" spans="1:6" x14ac:dyDescent="0.25">
      <c r="A18" s="11" t="s">
        <v>30</v>
      </c>
      <c r="B18" s="9" t="s">
        <v>31</v>
      </c>
      <c r="C18" s="16"/>
      <c r="D18" s="27"/>
      <c r="E18" s="16"/>
      <c r="F18" s="9"/>
    </row>
    <row r="19" spans="1:6" x14ac:dyDescent="0.25">
      <c r="A19" s="11" t="s">
        <v>32</v>
      </c>
      <c r="B19" s="9" t="s">
        <v>33</v>
      </c>
      <c r="C19" s="16"/>
      <c r="D19" s="27"/>
      <c r="E19" s="16"/>
      <c r="F19" s="9"/>
    </row>
    <row r="20" spans="1:6" x14ac:dyDescent="0.25">
      <c r="A20" s="11" t="s">
        <v>34</v>
      </c>
      <c r="B20" s="9" t="s">
        <v>35</v>
      </c>
      <c r="C20" s="16"/>
      <c r="D20" s="27"/>
      <c r="E20" s="16"/>
      <c r="F20" s="9"/>
    </row>
    <row r="21" spans="1:6" x14ac:dyDescent="0.25">
      <c r="A21" s="11" t="s">
        <v>36</v>
      </c>
      <c r="B21" s="9" t="s">
        <v>37</v>
      </c>
      <c r="C21" s="17"/>
      <c r="D21" s="27"/>
      <c r="E21" s="16"/>
      <c r="F21" s="9"/>
    </row>
    <row r="22" spans="1:6" x14ac:dyDescent="0.25">
      <c r="A22" s="11" t="s">
        <v>38</v>
      </c>
      <c r="B22" s="9" t="s">
        <v>39</v>
      </c>
      <c r="C22" s="16"/>
      <c r="D22" s="27"/>
      <c r="E22" s="16"/>
      <c r="F22" s="9"/>
    </row>
    <row r="23" spans="1:6" x14ac:dyDescent="0.25">
      <c r="A23" s="11" t="s">
        <v>40</v>
      </c>
      <c r="B23" s="9" t="s">
        <v>41</v>
      </c>
      <c r="C23" s="16"/>
      <c r="D23" s="27"/>
      <c r="E23" s="16"/>
      <c r="F23" s="9"/>
    </row>
    <row r="24" spans="1:6" ht="26.25" x14ac:dyDescent="0.25">
      <c r="A24" s="11" t="s">
        <v>42</v>
      </c>
      <c r="B24" s="12" t="s">
        <v>43</v>
      </c>
      <c r="C24" s="16"/>
      <c r="D24" s="27"/>
      <c r="E24" s="16"/>
      <c r="F24" s="9"/>
    </row>
    <row r="25" spans="1:6" x14ac:dyDescent="0.25">
      <c r="A25" s="11" t="s">
        <v>44</v>
      </c>
      <c r="B25" s="9" t="s">
        <v>45</v>
      </c>
      <c r="C25" s="16">
        <v>1108758896</v>
      </c>
      <c r="D25" s="27">
        <v>443503558</v>
      </c>
      <c r="E25" s="16">
        <f>SUM(C25-D25)</f>
        <v>665255338</v>
      </c>
      <c r="F25" s="9"/>
    </row>
    <row r="26" spans="1:6" x14ac:dyDescent="0.25">
      <c r="A26" s="11" t="s">
        <v>46</v>
      </c>
      <c r="B26" s="9" t="s">
        <v>47</v>
      </c>
      <c r="C26" s="16"/>
      <c r="D26" s="27"/>
      <c r="E26" s="16"/>
      <c r="F26" s="9"/>
    </row>
    <row r="27" spans="1:6" x14ac:dyDescent="0.25">
      <c r="A27" s="11" t="s">
        <v>48</v>
      </c>
      <c r="B27" s="9" t="s">
        <v>49</v>
      </c>
      <c r="C27" s="16"/>
      <c r="D27" s="27"/>
      <c r="E27" s="16"/>
      <c r="F27" s="9"/>
    </row>
    <row r="28" spans="1:6" x14ac:dyDescent="0.25">
      <c r="A28" s="11" t="s">
        <v>50</v>
      </c>
      <c r="B28" s="9" t="s">
        <v>51</v>
      </c>
      <c r="C28" s="16"/>
      <c r="D28" s="27"/>
      <c r="E28" s="16"/>
      <c r="F28" s="9"/>
    </row>
    <row r="29" spans="1:6" ht="26.25" x14ac:dyDescent="0.25">
      <c r="A29" s="11" t="s">
        <v>52</v>
      </c>
      <c r="B29" s="12" t="s">
        <v>53</v>
      </c>
      <c r="C29" s="16"/>
      <c r="D29" s="27"/>
      <c r="E29" s="16"/>
      <c r="F29" s="9"/>
    </row>
    <row r="30" spans="1:6" x14ac:dyDescent="0.25">
      <c r="A30" s="11" t="s">
        <v>54</v>
      </c>
      <c r="B30" s="9" t="s">
        <v>55</v>
      </c>
      <c r="C30" s="16"/>
      <c r="D30" s="27"/>
      <c r="E30" s="16"/>
      <c r="F30" s="9"/>
    </row>
    <row r="31" spans="1:6" x14ac:dyDescent="0.25">
      <c r="A31" s="11" t="s">
        <v>56</v>
      </c>
      <c r="B31" s="9" t="s">
        <v>57</v>
      </c>
      <c r="C31" s="16"/>
      <c r="D31" s="27"/>
      <c r="E31" s="16"/>
      <c r="F31" s="9"/>
    </row>
    <row r="32" spans="1:6" ht="39" x14ac:dyDescent="0.25">
      <c r="A32" s="11" t="s">
        <v>58</v>
      </c>
      <c r="B32" s="12" t="s">
        <v>59</v>
      </c>
      <c r="C32" s="16"/>
      <c r="D32" s="27"/>
      <c r="E32" s="16"/>
      <c r="F32" s="9"/>
    </row>
    <row r="33" spans="1:6" ht="39" x14ac:dyDescent="0.25">
      <c r="A33" s="11" t="s">
        <v>60</v>
      </c>
      <c r="B33" s="12" t="s">
        <v>61</v>
      </c>
      <c r="C33" s="16"/>
      <c r="D33" s="27"/>
      <c r="E33" s="16"/>
      <c r="F33" s="9"/>
    </row>
    <row r="34" spans="1:6" x14ac:dyDescent="0.25">
      <c r="A34" s="11" t="s">
        <v>62</v>
      </c>
      <c r="B34" s="9" t="s">
        <v>63</v>
      </c>
      <c r="C34" s="16"/>
      <c r="D34" s="27"/>
      <c r="E34" s="16"/>
      <c r="F34" s="9"/>
    </row>
    <row r="35" spans="1:6" x14ac:dyDescent="0.25">
      <c r="A35" s="11" t="s">
        <v>64</v>
      </c>
      <c r="B35" s="9" t="s">
        <v>65</v>
      </c>
      <c r="C35" s="16"/>
      <c r="D35" s="27"/>
      <c r="E35" s="16"/>
      <c r="F35" s="9"/>
    </row>
    <row r="36" spans="1:6" x14ac:dyDescent="0.25">
      <c r="A36" s="11" t="s">
        <v>66</v>
      </c>
      <c r="B36" s="9" t="s">
        <v>67</v>
      </c>
      <c r="C36" s="16"/>
      <c r="D36" s="27"/>
      <c r="E36" s="16"/>
      <c r="F36" s="9"/>
    </row>
    <row r="37" spans="1:6" ht="26.25" x14ac:dyDescent="0.25">
      <c r="A37" s="11" t="s">
        <v>68</v>
      </c>
      <c r="B37" s="12" t="s">
        <v>69</v>
      </c>
      <c r="C37" s="16"/>
      <c r="D37" s="27"/>
      <c r="E37" s="16"/>
      <c r="F37" s="9"/>
    </row>
    <row r="38" spans="1:6" x14ac:dyDescent="0.25">
      <c r="A38" s="11" t="s">
        <v>70</v>
      </c>
      <c r="B38" s="9" t="s">
        <v>71</v>
      </c>
      <c r="C38" s="16"/>
      <c r="D38" s="27"/>
      <c r="E38" s="16"/>
      <c r="F38" s="9"/>
    </row>
    <row r="39" spans="1:6" x14ac:dyDescent="0.25">
      <c r="A39" s="11" t="s">
        <v>72</v>
      </c>
      <c r="B39" s="9" t="s">
        <v>73</v>
      </c>
      <c r="C39" s="16"/>
      <c r="D39" s="27"/>
      <c r="E39" s="16"/>
      <c r="F39" s="9"/>
    </row>
    <row r="40" spans="1:6" x14ac:dyDescent="0.25">
      <c r="A40" s="11" t="s">
        <v>74</v>
      </c>
      <c r="B40" s="9" t="s">
        <v>75</v>
      </c>
      <c r="C40" s="16"/>
      <c r="D40" s="27"/>
      <c r="E40" s="16"/>
      <c r="F40" s="9"/>
    </row>
    <row r="41" spans="1:6" x14ac:dyDescent="0.25">
      <c r="A41" s="8"/>
      <c r="B41" s="9" t="s">
        <v>76</v>
      </c>
      <c r="C41" s="16">
        <f>SUM(C21:C40)</f>
        <v>1108758896</v>
      </c>
      <c r="D41" s="27">
        <v>443503558</v>
      </c>
      <c r="E41" s="16">
        <f>SUM(C41-D41)</f>
        <v>665255338</v>
      </c>
      <c r="F41" s="9"/>
    </row>
    <row r="43" spans="1:6" ht="30" x14ac:dyDescent="0.25">
      <c r="A43" s="1" t="s">
        <v>1</v>
      </c>
      <c r="B43" s="2" t="s">
        <v>2</v>
      </c>
      <c r="C43" s="15" t="s">
        <v>3</v>
      </c>
      <c r="D43" s="26" t="s">
        <v>4</v>
      </c>
      <c r="E43" s="35" t="s">
        <v>5</v>
      </c>
      <c r="F43" s="3" t="s">
        <v>6</v>
      </c>
    </row>
    <row r="44" spans="1:6" x14ac:dyDescent="0.25">
      <c r="A44" s="21">
        <v>2</v>
      </c>
      <c r="B44" s="22" t="s">
        <v>77</v>
      </c>
      <c r="C44" s="23"/>
      <c r="D44" s="27"/>
      <c r="E44" s="16"/>
      <c r="F44" s="9"/>
    </row>
    <row r="45" spans="1:6" ht="26.25" x14ac:dyDescent="0.25">
      <c r="A45" s="8" t="s">
        <v>78</v>
      </c>
      <c r="B45" s="12" t="s">
        <v>79</v>
      </c>
      <c r="C45" s="24">
        <f>SUM(C46,C59,C64,C71,C97,C102,C109)</f>
        <v>632668896</v>
      </c>
      <c r="D45" s="27"/>
      <c r="E45" s="16"/>
      <c r="F45" s="9"/>
    </row>
    <row r="46" spans="1:6" x14ac:dyDescent="0.25">
      <c r="A46" s="21" t="s">
        <v>80</v>
      </c>
      <c r="B46" s="22" t="s">
        <v>81</v>
      </c>
      <c r="C46" s="24">
        <f>SUM(C47,C52)</f>
        <v>190800000</v>
      </c>
      <c r="D46" s="30">
        <f>SUM(C46/2)</f>
        <v>95400000</v>
      </c>
      <c r="E46" s="31">
        <f>SUM(C46-D46)</f>
        <v>95400000</v>
      </c>
      <c r="F46" s="9"/>
    </row>
    <row r="47" spans="1:6" x14ac:dyDescent="0.25">
      <c r="A47" s="8" t="s">
        <v>82</v>
      </c>
      <c r="B47" s="9" t="s">
        <v>83</v>
      </c>
      <c r="C47" s="13">
        <f>SUM(C49:C50)</f>
        <v>130800000</v>
      </c>
      <c r="D47" s="27">
        <f>SUM(C47/2)</f>
        <v>65400000</v>
      </c>
      <c r="E47" s="27">
        <f t="shared" ref="E47:E69" si="0">SUM(C47-D47)</f>
        <v>65400000</v>
      </c>
      <c r="F47" s="9"/>
    </row>
    <row r="48" spans="1:6" x14ac:dyDescent="0.25">
      <c r="A48" s="8"/>
      <c r="B48" s="9" t="s">
        <v>84</v>
      </c>
      <c r="C48" s="13"/>
      <c r="D48" s="27"/>
      <c r="E48" s="27">
        <f t="shared" si="0"/>
        <v>0</v>
      </c>
      <c r="F48" s="9"/>
    </row>
    <row r="49" spans="1:6" x14ac:dyDescent="0.25">
      <c r="A49" s="8"/>
      <c r="B49" s="9" t="s">
        <v>85</v>
      </c>
      <c r="C49" s="13">
        <v>21600000</v>
      </c>
      <c r="D49" s="27">
        <f>SUM(C49/2)</f>
        <v>10800000</v>
      </c>
      <c r="E49" s="27">
        <f t="shared" si="0"/>
        <v>10800000</v>
      </c>
      <c r="F49" s="9"/>
    </row>
    <row r="50" spans="1:6" x14ac:dyDescent="0.25">
      <c r="A50" s="8"/>
      <c r="B50" s="9" t="s">
        <v>86</v>
      </c>
      <c r="C50" s="13">
        <v>109200000</v>
      </c>
      <c r="D50" s="27">
        <f t="shared" ref="D50:D69" si="1">SUM(C50/2)</f>
        <v>54600000</v>
      </c>
      <c r="E50" s="27">
        <f t="shared" si="0"/>
        <v>54600000</v>
      </c>
      <c r="F50" s="9"/>
    </row>
    <row r="51" spans="1:6" x14ac:dyDescent="0.25">
      <c r="A51" s="8"/>
      <c r="B51" s="9"/>
      <c r="C51" s="13"/>
      <c r="D51" s="27">
        <f t="shared" si="1"/>
        <v>0</v>
      </c>
      <c r="E51" s="27">
        <f t="shared" si="0"/>
        <v>0</v>
      </c>
      <c r="F51" s="9"/>
    </row>
    <row r="52" spans="1:6" x14ac:dyDescent="0.25">
      <c r="A52" s="8"/>
      <c r="B52" s="9" t="s">
        <v>87</v>
      </c>
      <c r="C52" s="13">
        <f>SUM(C53:C57)</f>
        <v>60000000</v>
      </c>
      <c r="D52" s="27">
        <f t="shared" si="1"/>
        <v>30000000</v>
      </c>
      <c r="E52" s="27">
        <f t="shared" si="0"/>
        <v>30000000</v>
      </c>
      <c r="F52" s="9"/>
    </row>
    <row r="53" spans="1:6" x14ac:dyDescent="0.25">
      <c r="A53" s="8"/>
      <c r="B53" s="9" t="s">
        <v>88</v>
      </c>
      <c r="C53" s="13">
        <v>12000000</v>
      </c>
      <c r="D53" s="27">
        <f t="shared" si="1"/>
        <v>6000000</v>
      </c>
      <c r="E53" s="27">
        <f t="shared" si="0"/>
        <v>6000000</v>
      </c>
      <c r="F53" s="9"/>
    </row>
    <row r="54" spans="1:6" x14ac:dyDescent="0.25">
      <c r="A54" s="8"/>
      <c r="B54" s="9" t="s">
        <v>89</v>
      </c>
      <c r="C54" s="13">
        <v>9000000</v>
      </c>
      <c r="D54" s="27">
        <f t="shared" si="1"/>
        <v>4500000</v>
      </c>
      <c r="E54" s="27">
        <f t="shared" si="0"/>
        <v>4500000</v>
      </c>
      <c r="F54" s="9"/>
    </row>
    <row r="55" spans="1:6" x14ac:dyDescent="0.25">
      <c r="A55" s="8"/>
      <c r="B55" s="9" t="s">
        <v>90</v>
      </c>
      <c r="C55" s="13">
        <v>24000000</v>
      </c>
      <c r="D55" s="27">
        <f t="shared" si="1"/>
        <v>12000000</v>
      </c>
      <c r="E55" s="27">
        <f t="shared" si="0"/>
        <v>12000000</v>
      </c>
      <c r="F55" s="9"/>
    </row>
    <row r="56" spans="1:6" x14ac:dyDescent="0.25">
      <c r="A56" s="8"/>
      <c r="B56" s="9" t="s">
        <v>91</v>
      </c>
      <c r="C56" s="10">
        <v>9000000</v>
      </c>
      <c r="D56" s="27">
        <f t="shared" si="1"/>
        <v>4500000</v>
      </c>
      <c r="E56" s="27">
        <f t="shared" si="0"/>
        <v>4500000</v>
      </c>
      <c r="F56" s="9"/>
    </row>
    <row r="57" spans="1:6" x14ac:dyDescent="0.25">
      <c r="A57" s="8"/>
      <c r="B57" s="9" t="s">
        <v>92</v>
      </c>
      <c r="C57" s="10">
        <v>6000000</v>
      </c>
      <c r="D57" s="27">
        <f t="shared" si="1"/>
        <v>3000000</v>
      </c>
      <c r="E57" s="27">
        <f t="shared" si="0"/>
        <v>3000000</v>
      </c>
      <c r="F57" s="9"/>
    </row>
    <row r="58" spans="1:6" x14ac:dyDescent="0.25">
      <c r="A58" s="9"/>
      <c r="B58" s="9"/>
      <c r="C58" s="10"/>
      <c r="D58" s="27"/>
      <c r="E58" s="27">
        <f t="shared" si="0"/>
        <v>0</v>
      </c>
      <c r="F58" s="9"/>
    </row>
    <row r="59" spans="1:6" x14ac:dyDescent="0.25">
      <c r="A59" s="22" t="s">
        <v>93</v>
      </c>
      <c r="B59" s="22" t="s">
        <v>94</v>
      </c>
      <c r="C59" s="23">
        <f>SUM(C61:C62)</f>
        <v>108000000</v>
      </c>
      <c r="D59" s="30">
        <f t="shared" si="1"/>
        <v>54000000</v>
      </c>
      <c r="E59" s="30">
        <f t="shared" si="0"/>
        <v>54000000</v>
      </c>
      <c r="F59" s="9"/>
    </row>
    <row r="60" spans="1:6" x14ac:dyDescent="0.25">
      <c r="A60" s="9" t="s">
        <v>95</v>
      </c>
      <c r="B60" s="9" t="s">
        <v>96</v>
      </c>
      <c r="C60" s="10"/>
      <c r="D60" s="27">
        <f t="shared" si="1"/>
        <v>0</v>
      </c>
      <c r="E60" s="27">
        <f t="shared" si="0"/>
        <v>0</v>
      </c>
      <c r="F60" s="9"/>
    </row>
    <row r="61" spans="1:6" x14ac:dyDescent="0.25">
      <c r="A61" s="9"/>
      <c r="B61" s="9" t="s">
        <v>97</v>
      </c>
      <c r="C61" s="10">
        <v>90000000</v>
      </c>
      <c r="D61" s="27">
        <f t="shared" si="1"/>
        <v>45000000</v>
      </c>
      <c r="E61" s="27">
        <f t="shared" si="0"/>
        <v>45000000</v>
      </c>
      <c r="F61" s="9"/>
    </row>
    <row r="62" spans="1:6" x14ac:dyDescent="0.25">
      <c r="A62" s="9"/>
      <c r="B62" s="9" t="s">
        <v>98</v>
      </c>
      <c r="C62" s="10">
        <v>18000000</v>
      </c>
      <c r="D62" s="27">
        <f t="shared" si="1"/>
        <v>9000000</v>
      </c>
      <c r="E62" s="27">
        <f t="shared" si="0"/>
        <v>9000000</v>
      </c>
      <c r="F62" s="9"/>
    </row>
    <row r="63" spans="1:6" x14ac:dyDescent="0.25">
      <c r="A63" s="9"/>
      <c r="B63" s="9"/>
      <c r="C63" s="10"/>
      <c r="D63" s="27">
        <f t="shared" si="1"/>
        <v>0</v>
      </c>
      <c r="E63" s="27">
        <f t="shared" si="0"/>
        <v>0</v>
      </c>
      <c r="F63" s="9"/>
    </row>
    <row r="64" spans="1:6" x14ac:dyDescent="0.25">
      <c r="A64" s="22" t="s">
        <v>99</v>
      </c>
      <c r="B64" s="22" t="s">
        <v>100</v>
      </c>
      <c r="C64" s="23">
        <f>SUM(C66:C69)</f>
        <v>54000000</v>
      </c>
      <c r="D64" s="30">
        <f t="shared" si="1"/>
        <v>27000000</v>
      </c>
      <c r="E64" s="30">
        <f t="shared" si="0"/>
        <v>27000000</v>
      </c>
      <c r="F64" s="9"/>
    </row>
    <row r="65" spans="1:6" x14ac:dyDescent="0.25">
      <c r="A65" s="9" t="s">
        <v>101</v>
      </c>
      <c r="B65" s="9" t="s">
        <v>102</v>
      </c>
      <c r="C65" s="10"/>
      <c r="D65" s="27">
        <f t="shared" si="1"/>
        <v>0</v>
      </c>
      <c r="E65" s="27">
        <f t="shared" si="0"/>
        <v>0</v>
      </c>
      <c r="F65" s="9"/>
    </row>
    <row r="66" spans="1:6" x14ac:dyDescent="0.25">
      <c r="A66" s="9"/>
      <c r="B66" s="9" t="s">
        <v>103</v>
      </c>
      <c r="C66" s="10">
        <v>12000000</v>
      </c>
      <c r="D66" s="27">
        <f t="shared" si="1"/>
        <v>6000000</v>
      </c>
      <c r="E66" s="27">
        <f t="shared" si="0"/>
        <v>6000000</v>
      </c>
      <c r="F66" s="9"/>
    </row>
    <row r="67" spans="1:6" x14ac:dyDescent="0.25">
      <c r="A67" s="9"/>
      <c r="B67" s="9" t="s">
        <v>104</v>
      </c>
      <c r="C67" s="10">
        <v>9000000</v>
      </c>
      <c r="D67" s="27">
        <f t="shared" si="1"/>
        <v>4500000</v>
      </c>
      <c r="E67" s="27">
        <f t="shared" si="0"/>
        <v>4500000</v>
      </c>
      <c r="F67" s="9"/>
    </row>
    <row r="68" spans="1:6" x14ac:dyDescent="0.25">
      <c r="A68" s="9"/>
      <c r="B68" s="9" t="s">
        <v>105</v>
      </c>
      <c r="C68" s="10">
        <v>9000000</v>
      </c>
      <c r="D68" s="27">
        <f t="shared" si="1"/>
        <v>4500000</v>
      </c>
      <c r="E68" s="27">
        <f t="shared" si="0"/>
        <v>4500000</v>
      </c>
      <c r="F68" s="9"/>
    </row>
    <row r="69" spans="1:6" x14ac:dyDescent="0.25">
      <c r="A69" s="9"/>
      <c r="B69" s="9" t="s">
        <v>106</v>
      </c>
      <c r="C69" s="10">
        <v>24000000</v>
      </c>
      <c r="D69" s="27">
        <f t="shared" si="1"/>
        <v>12000000</v>
      </c>
      <c r="E69" s="27">
        <f t="shared" si="0"/>
        <v>12000000</v>
      </c>
      <c r="F69" s="9"/>
    </row>
    <row r="70" spans="1:6" x14ac:dyDescent="0.25">
      <c r="A70" s="9"/>
      <c r="B70" s="9"/>
      <c r="C70" s="10"/>
      <c r="D70" s="27"/>
      <c r="E70" s="16"/>
      <c r="F70" s="9"/>
    </row>
    <row r="71" spans="1:6" x14ac:dyDescent="0.25">
      <c r="A71" s="22" t="s">
        <v>107</v>
      </c>
      <c r="B71" s="22" t="s">
        <v>108</v>
      </c>
      <c r="C71" s="23">
        <v>245094896</v>
      </c>
      <c r="D71" s="30">
        <v>119218558</v>
      </c>
      <c r="E71" s="30">
        <f>SUM(C71-D71)</f>
        <v>125876338</v>
      </c>
      <c r="F71" s="9"/>
    </row>
    <row r="72" spans="1:6" x14ac:dyDescent="0.25">
      <c r="A72" s="9" t="s">
        <v>109</v>
      </c>
      <c r="B72" s="9" t="s">
        <v>96</v>
      </c>
      <c r="C72" s="10">
        <f>SUM(C73:C83)</f>
        <v>76818896</v>
      </c>
      <c r="D72" s="27">
        <f>SUM(D73:D83)</f>
        <v>75918558</v>
      </c>
      <c r="E72" s="16"/>
      <c r="F72" s="9"/>
    </row>
    <row r="73" spans="1:6" x14ac:dyDescent="0.25">
      <c r="A73" s="9"/>
      <c r="B73" s="9" t="s">
        <v>110</v>
      </c>
      <c r="C73" s="10">
        <v>5000000</v>
      </c>
      <c r="D73" s="10">
        <v>5000000</v>
      </c>
      <c r="E73" s="16">
        <v>0</v>
      </c>
      <c r="F73" s="9"/>
    </row>
    <row r="74" spans="1:6" x14ac:dyDescent="0.25">
      <c r="A74" s="9"/>
      <c r="B74" s="9" t="s">
        <v>111</v>
      </c>
      <c r="C74" s="10">
        <v>2000000</v>
      </c>
      <c r="D74" s="10">
        <v>2000000</v>
      </c>
      <c r="E74" s="16">
        <v>0</v>
      </c>
      <c r="F74" s="9"/>
    </row>
    <row r="75" spans="1:6" x14ac:dyDescent="0.25">
      <c r="A75" s="9"/>
      <c r="B75" s="9" t="s">
        <v>112</v>
      </c>
      <c r="C75" s="10">
        <v>15000000</v>
      </c>
      <c r="D75" s="10">
        <v>15000000</v>
      </c>
      <c r="E75" s="16">
        <v>0</v>
      </c>
      <c r="F75" s="9"/>
    </row>
    <row r="76" spans="1:6" x14ac:dyDescent="0.25">
      <c r="A76" s="9"/>
      <c r="B76" s="9" t="s">
        <v>113</v>
      </c>
      <c r="C76" s="10">
        <v>3000000</v>
      </c>
      <c r="D76" s="10">
        <v>3000000</v>
      </c>
      <c r="E76" s="16">
        <v>0</v>
      </c>
      <c r="F76" s="9"/>
    </row>
    <row r="77" spans="1:6" x14ac:dyDescent="0.25">
      <c r="A77" s="9"/>
      <c r="B77" s="9" t="s">
        <v>114</v>
      </c>
      <c r="C77" s="10">
        <v>1478896</v>
      </c>
      <c r="D77" s="27">
        <f>SUM(C77-E77)</f>
        <v>578558</v>
      </c>
      <c r="E77" s="27">
        <v>900338</v>
      </c>
      <c r="F77" s="9"/>
    </row>
    <row r="78" spans="1:6" x14ac:dyDescent="0.25">
      <c r="A78" s="9"/>
      <c r="B78" s="9" t="s">
        <v>115</v>
      </c>
      <c r="C78" s="10">
        <v>22440000</v>
      </c>
      <c r="D78" s="10">
        <v>22440000</v>
      </c>
      <c r="E78" s="16">
        <v>0</v>
      </c>
      <c r="F78" s="9"/>
    </row>
    <row r="79" spans="1:6" x14ac:dyDescent="0.25">
      <c r="A79" s="9"/>
      <c r="B79" s="9" t="s">
        <v>116</v>
      </c>
      <c r="C79" s="10">
        <v>5000000</v>
      </c>
      <c r="D79" s="10">
        <v>5000000</v>
      </c>
      <c r="E79" s="16">
        <v>0</v>
      </c>
      <c r="F79" s="9"/>
    </row>
    <row r="80" spans="1:6" x14ac:dyDescent="0.25">
      <c r="A80" s="9"/>
      <c r="B80" s="9" t="s">
        <v>117</v>
      </c>
      <c r="C80" s="10">
        <v>5000000</v>
      </c>
      <c r="D80" s="10">
        <v>5000000</v>
      </c>
      <c r="E80" s="16">
        <v>0</v>
      </c>
      <c r="F80" s="9"/>
    </row>
    <row r="81" spans="1:6" x14ac:dyDescent="0.25">
      <c r="A81" s="9"/>
      <c r="B81" s="9" t="s">
        <v>118</v>
      </c>
      <c r="C81" s="10">
        <v>8000000</v>
      </c>
      <c r="D81" s="10">
        <v>8000000</v>
      </c>
      <c r="E81" s="16">
        <v>0</v>
      </c>
      <c r="F81" s="9"/>
    </row>
    <row r="82" spans="1:6" x14ac:dyDescent="0.25">
      <c r="A82" s="9"/>
      <c r="B82" s="9" t="s">
        <v>119</v>
      </c>
      <c r="C82" s="10">
        <v>2400000</v>
      </c>
      <c r="D82" s="10">
        <v>2400000</v>
      </c>
      <c r="E82" s="16">
        <v>0</v>
      </c>
      <c r="F82" s="9"/>
    </row>
    <row r="83" spans="1:6" x14ac:dyDescent="0.25">
      <c r="A83" s="9"/>
      <c r="B83" s="9" t="s">
        <v>120</v>
      </c>
      <c r="C83" s="10">
        <v>7500000</v>
      </c>
      <c r="D83" s="10">
        <v>7500000</v>
      </c>
      <c r="E83" s="16">
        <v>0</v>
      </c>
      <c r="F83" s="9"/>
    </row>
    <row r="84" spans="1:6" x14ac:dyDescent="0.25">
      <c r="A84" s="9"/>
      <c r="B84" s="9"/>
      <c r="C84" s="10"/>
      <c r="D84" s="27"/>
      <c r="E84" s="16"/>
      <c r="F84" s="9"/>
    </row>
    <row r="85" spans="1:6" x14ac:dyDescent="0.25">
      <c r="A85" s="9" t="s">
        <v>121</v>
      </c>
      <c r="B85" s="9" t="s">
        <v>122</v>
      </c>
      <c r="C85" s="10">
        <f>SUM(C86:C95)</f>
        <v>133502000</v>
      </c>
      <c r="D85" s="27">
        <f>SUM(D86:D95)</f>
        <v>13500000</v>
      </c>
      <c r="E85" s="27">
        <f>SUM(E86:E95)</f>
        <v>120002000</v>
      </c>
      <c r="F85" s="5"/>
    </row>
    <row r="86" spans="1:6" x14ac:dyDescent="0.25">
      <c r="A86" s="9"/>
      <c r="B86" s="9" t="s">
        <v>123</v>
      </c>
      <c r="C86" s="10">
        <v>7500000</v>
      </c>
      <c r="D86" s="10">
        <v>0</v>
      </c>
      <c r="E86" s="10">
        <v>7500000</v>
      </c>
      <c r="F86" s="5"/>
    </row>
    <row r="87" spans="1:6" x14ac:dyDescent="0.25">
      <c r="A87" s="9"/>
      <c r="B87" s="9" t="s">
        <v>124</v>
      </c>
      <c r="C87" s="10">
        <v>9500000</v>
      </c>
      <c r="D87" s="10">
        <v>9500000</v>
      </c>
      <c r="E87" s="16">
        <v>0</v>
      </c>
      <c r="F87" s="5"/>
    </row>
    <row r="88" spans="1:6" x14ac:dyDescent="0.25">
      <c r="A88" s="9"/>
      <c r="B88" s="9" t="s">
        <v>125</v>
      </c>
      <c r="C88" s="10">
        <v>1500000</v>
      </c>
      <c r="D88" s="28">
        <v>0</v>
      </c>
      <c r="E88" s="10">
        <v>1500000</v>
      </c>
      <c r="F88" s="5"/>
    </row>
    <row r="89" spans="1:6" x14ac:dyDescent="0.25">
      <c r="A89" s="9"/>
      <c r="B89" s="9" t="s">
        <v>126</v>
      </c>
      <c r="C89" s="10">
        <v>1000000</v>
      </c>
      <c r="D89" s="10">
        <v>1000000</v>
      </c>
      <c r="E89" s="16">
        <v>0</v>
      </c>
      <c r="F89" s="5"/>
    </row>
    <row r="90" spans="1:6" x14ac:dyDescent="0.25">
      <c r="A90" s="9"/>
      <c r="B90" s="9" t="s">
        <v>127</v>
      </c>
      <c r="C90" s="10">
        <v>3000000</v>
      </c>
      <c r="D90" s="10">
        <v>3000000</v>
      </c>
      <c r="E90" s="16">
        <v>0</v>
      </c>
      <c r="F90" s="5"/>
    </row>
    <row r="91" spans="1:6" x14ac:dyDescent="0.25">
      <c r="A91" s="9"/>
      <c r="B91" s="9" t="s">
        <v>128</v>
      </c>
      <c r="C91" s="10">
        <v>7500000</v>
      </c>
      <c r="D91" s="28">
        <v>0</v>
      </c>
      <c r="E91" s="10">
        <v>7500000</v>
      </c>
      <c r="F91" s="5"/>
    </row>
    <row r="92" spans="1:6" x14ac:dyDescent="0.25">
      <c r="A92" s="9"/>
      <c r="B92" s="9" t="s">
        <v>129</v>
      </c>
      <c r="C92" s="10">
        <v>40000000</v>
      </c>
      <c r="D92" s="28">
        <v>0</v>
      </c>
      <c r="E92" s="10">
        <v>40000000</v>
      </c>
      <c r="F92" s="5"/>
    </row>
    <row r="93" spans="1:6" x14ac:dyDescent="0.25">
      <c r="A93" s="9"/>
      <c r="B93" s="9" t="s">
        <v>130</v>
      </c>
      <c r="C93" s="10">
        <v>6000000</v>
      </c>
      <c r="D93" s="28">
        <v>0</v>
      </c>
      <c r="E93" s="10">
        <v>6000000</v>
      </c>
      <c r="F93" s="5"/>
    </row>
    <row r="94" spans="1:6" x14ac:dyDescent="0.25">
      <c r="A94" s="9"/>
      <c r="B94" s="9" t="s">
        <v>131</v>
      </c>
      <c r="C94" s="10">
        <v>49502000</v>
      </c>
      <c r="D94" s="28">
        <v>0</v>
      </c>
      <c r="E94" s="10">
        <v>49502000</v>
      </c>
      <c r="F94" s="5"/>
    </row>
    <row r="95" spans="1:6" x14ac:dyDescent="0.25">
      <c r="A95" s="9"/>
      <c r="B95" s="9" t="s">
        <v>132</v>
      </c>
      <c r="C95" s="10">
        <v>8000000</v>
      </c>
      <c r="D95" s="28">
        <v>0</v>
      </c>
      <c r="E95" s="10">
        <v>8000000</v>
      </c>
      <c r="F95" s="5"/>
    </row>
    <row r="96" spans="1:6" x14ac:dyDescent="0.25">
      <c r="A96" s="9"/>
      <c r="B96" s="9"/>
      <c r="C96" s="10"/>
      <c r="D96" s="28"/>
      <c r="E96" s="16"/>
      <c r="F96" s="5"/>
    </row>
    <row r="97" spans="1:6" x14ac:dyDescent="0.25">
      <c r="A97" s="21" t="s">
        <v>133</v>
      </c>
      <c r="B97" s="22" t="s">
        <v>134</v>
      </c>
      <c r="C97" s="23">
        <f>SUM(C99:C100)</f>
        <v>4974000</v>
      </c>
      <c r="D97" s="28"/>
      <c r="E97" s="30">
        <f>SUM(E99:E100)</f>
        <v>4974000</v>
      </c>
      <c r="F97" s="5"/>
    </row>
    <row r="98" spans="1:6" x14ac:dyDescent="0.25">
      <c r="A98" s="8" t="s">
        <v>135</v>
      </c>
      <c r="B98" s="9" t="s">
        <v>96</v>
      </c>
      <c r="C98" s="10"/>
      <c r="D98" s="28"/>
      <c r="E98" s="16"/>
      <c r="F98" s="5"/>
    </row>
    <row r="99" spans="1:6" x14ac:dyDescent="0.25">
      <c r="A99" s="8"/>
      <c r="B99" s="9" t="s">
        <v>136</v>
      </c>
      <c r="C99" s="10">
        <v>2750000</v>
      </c>
      <c r="D99" s="28"/>
      <c r="E99" s="10">
        <v>2750000</v>
      </c>
      <c r="F99" s="5"/>
    </row>
    <row r="100" spans="1:6" x14ac:dyDescent="0.25">
      <c r="A100" s="8"/>
      <c r="B100" s="9" t="s">
        <v>137</v>
      </c>
      <c r="C100" s="10">
        <v>2224000</v>
      </c>
      <c r="D100" s="28"/>
      <c r="E100" s="10">
        <v>2224000</v>
      </c>
      <c r="F100" s="5"/>
    </row>
    <row r="101" spans="1:6" x14ac:dyDescent="0.25">
      <c r="A101" s="8"/>
      <c r="B101" s="9"/>
      <c r="C101" s="10"/>
      <c r="D101" s="28"/>
      <c r="E101" s="16"/>
      <c r="F101" s="5"/>
    </row>
    <row r="102" spans="1:6" x14ac:dyDescent="0.25">
      <c r="A102" s="21" t="s">
        <v>138</v>
      </c>
      <c r="B102" s="22" t="s">
        <v>139</v>
      </c>
      <c r="C102" s="23">
        <f>SUM(C104:C107)</f>
        <v>16000000</v>
      </c>
      <c r="D102" s="28">
        <f>SUM(D104:D107)</f>
        <v>16000000</v>
      </c>
      <c r="E102" s="30">
        <f>SUM(E104:E107)</f>
        <v>0</v>
      </c>
      <c r="F102" s="5"/>
    </row>
    <row r="103" spans="1:6" x14ac:dyDescent="0.25">
      <c r="A103" s="8" t="s">
        <v>140</v>
      </c>
      <c r="B103" s="9" t="s">
        <v>96</v>
      </c>
      <c r="C103" s="10"/>
      <c r="D103" s="28"/>
      <c r="E103" s="16"/>
      <c r="F103" s="5"/>
    </row>
    <row r="104" spans="1:6" x14ac:dyDescent="0.25">
      <c r="A104" s="8"/>
      <c r="B104" s="9" t="s">
        <v>141</v>
      </c>
      <c r="C104" s="10">
        <v>5000000</v>
      </c>
      <c r="D104" s="10">
        <v>5000000</v>
      </c>
      <c r="E104" s="16">
        <v>0</v>
      </c>
      <c r="F104" s="5"/>
    </row>
    <row r="105" spans="1:6" x14ac:dyDescent="0.25">
      <c r="A105" s="8"/>
      <c r="B105" s="9" t="s">
        <v>142</v>
      </c>
      <c r="C105" s="10">
        <v>3000000</v>
      </c>
      <c r="D105" s="10">
        <v>3000000</v>
      </c>
      <c r="E105" s="16">
        <v>0</v>
      </c>
      <c r="F105" s="5"/>
    </row>
    <row r="106" spans="1:6" x14ac:dyDescent="0.25">
      <c r="A106" s="8"/>
      <c r="B106" s="9" t="s">
        <v>143</v>
      </c>
      <c r="C106" s="10">
        <v>3000000</v>
      </c>
      <c r="D106" s="10">
        <v>3000000</v>
      </c>
      <c r="E106" s="16">
        <v>0</v>
      </c>
      <c r="F106" s="5"/>
    </row>
    <row r="107" spans="1:6" x14ac:dyDescent="0.25">
      <c r="A107" s="8"/>
      <c r="B107" s="9" t="s">
        <v>144</v>
      </c>
      <c r="C107" s="10">
        <v>5000000</v>
      </c>
      <c r="D107" s="10">
        <v>5000000</v>
      </c>
      <c r="E107" s="16">
        <v>0</v>
      </c>
      <c r="F107" s="5"/>
    </row>
    <row r="108" spans="1:6" x14ac:dyDescent="0.25">
      <c r="A108" s="8"/>
      <c r="B108" s="9"/>
      <c r="C108" s="10"/>
      <c r="D108" s="28"/>
      <c r="E108" s="16"/>
      <c r="F108" s="5"/>
    </row>
    <row r="109" spans="1:6" x14ac:dyDescent="0.25">
      <c r="A109" s="21" t="s">
        <v>145</v>
      </c>
      <c r="B109" s="22" t="s">
        <v>146</v>
      </c>
      <c r="C109" s="23">
        <f>SUM(C111:C113)</f>
        <v>13800000</v>
      </c>
      <c r="D109" s="32">
        <f>SUM(D111:D113)</f>
        <v>13800000</v>
      </c>
      <c r="E109" s="16">
        <f>SUM(E111:E113)</f>
        <v>0</v>
      </c>
      <c r="F109" s="5"/>
    </row>
    <row r="110" spans="1:6" x14ac:dyDescent="0.25">
      <c r="A110" s="8" t="s">
        <v>147</v>
      </c>
      <c r="B110" s="9" t="s">
        <v>96</v>
      </c>
      <c r="C110" s="10"/>
      <c r="D110" s="28"/>
      <c r="E110" s="16"/>
      <c r="F110" s="5"/>
    </row>
    <row r="111" spans="1:6" x14ac:dyDescent="0.25">
      <c r="A111" s="8"/>
      <c r="B111" s="9" t="s">
        <v>148</v>
      </c>
      <c r="C111" s="10">
        <v>6000000</v>
      </c>
      <c r="D111" s="10">
        <v>6000000</v>
      </c>
      <c r="E111" s="16">
        <v>0</v>
      </c>
      <c r="F111" s="5"/>
    </row>
    <row r="112" spans="1:6" x14ac:dyDescent="0.25">
      <c r="A112" s="8"/>
      <c r="B112" s="9" t="s">
        <v>149</v>
      </c>
      <c r="C112" s="10">
        <v>4200000</v>
      </c>
      <c r="D112" s="10">
        <v>4200000</v>
      </c>
      <c r="E112" s="16">
        <v>0</v>
      </c>
      <c r="F112" s="5"/>
    </row>
    <row r="113" spans="1:6" x14ac:dyDescent="0.25">
      <c r="A113" s="8"/>
      <c r="B113" s="9" t="s">
        <v>150</v>
      </c>
      <c r="C113" s="10">
        <v>3600000</v>
      </c>
      <c r="D113" s="10">
        <v>3600000</v>
      </c>
      <c r="E113" s="16">
        <v>0</v>
      </c>
      <c r="F113" s="5"/>
    </row>
    <row r="114" spans="1:6" x14ac:dyDescent="0.25">
      <c r="A114" s="22"/>
      <c r="B114" s="22"/>
      <c r="C114" s="23"/>
      <c r="D114" s="30"/>
      <c r="E114" s="31"/>
      <c r="F114" s="9"/>
    </row>
    <row r="115" spans="1:6" x14ac:dyDescent="0.25">
      <c r="A115" s="9"/>
      <c r="B115" s="9"/>
      <c r="C115" s="10"/>
      <c r="D115" s="27"/>
      <c r="E115" s="16"/>
      <c r="F115" s="9"/>
    </row>
    <row r="116" spans="1:6" x14ac:dyDescent="0.25">
      <c r="A116" s="21">
        <v>2.2000000000000002</v>
      </c>
      <c r="B116" s="45" t="s">
        <v>161</v>
      </c>
      <c r="C116" s="46">
        <v>111700000</v>
      </c>
      <c r="D116" s="46">
        <v>111700000</v>
      </c>
      <c r="E116" s="16">
        <v>0</v>
      </c>
      <c r="F116" s="9"/>
    </row>
    <row r="117" spans="1:6" x14ac:dyDescent="0.25">
      <c r="A117" s="40" t="s">
        <v>151</v>
      </c>
      <c r="B117" s="36" t="s">
        <v>152</v>
      </c>
      <c r="C117" s="23">
        <f>SUM(C118,C124)</f>
        <v>111700000</v>
      </c>
      <c r="D117" s="23">
        <f>SUM(D118,D124)</f>
        <v>111700000</v>
      </c>
      <c r="E117" s="16">
        <v>0</v>
      </c>
      <c r="F117" s="9"/>
    </row>
    <row r="118" spans="1:6" x14ac:dyDescent="0.25">
      <c r="A118" s="42" t="s">
        <v>153</v>
      </c>
      <c r="B118" s="38" t="s">
        <v>96</v>
      </c>
      <c r="C118" s="10">
        <f>SUM(C119:C122)</f>
        <v>13200000</v>
      </c>
      <c r="D118" s="10">
        <f>SUM(D119:D122)</f>
        <v>13200000</v>
      </c>
      <c r="E118" s="16">
        <v>0</v>
      </c>
      <c r="F118" s="9"/>
    </row>
    <row r="119" spans="1:6" x14ac:dyDescent="0.25">
      <c r="A119" s="42"/>
      <c r="B119" s="38" t="s">
        <v>154</v>
      </c>
      <c r="C119" s="10">
        <v>7500000</v>
      </c>
      <c r="D119" s="10">
        <v>7500000</v>
      </c>
      <c r="E119" s="16">
        <v>0</v>
      </c>
      <c r="F119" s="9"/>
    </row>
    <row r="120" spans="1:6" x14ac:dyDescent="0.25">
      <c r="A120" s="42"/>
      <c r="B120" s="38" t="s">
        <v>155</v>
      </c>
      <c r="C120" s="10">
        <v>4000000</v>
      </c>
      <c r="D120" s="10">
        <v>4000000</v>
      </c>
      <c r="E120" s="27">
        <v>0</v>
      </c>
      <c r="F120" s="9"/>
    </row>
    <row r="121" spans="1:6" x14ac:dyDescent="0.25">
      <c r="A121" s="42"/>
      <c r="B121" s="38" t="s">
        <v>156</v>
      </c>
      <c r="C121" s="10">
        <v>1150000</v>
      </c>
      <c r="D121" s="10">
        <v>1150000</v>
      </c>
      <c r="E121" s="16">
        <v>0</v>
      </c>
      <c r="F121" s="9"/>
    </row>
    <row r="122" spans="1:6" x14ac:dyDescent="0.25">
      <c r="A122" s="42"/>
      <c r="B122" s="38" t="s">
        <v>157</v>
      </c>
      <c r="C122" s="10">
        <v>550000</v>
      </c>
      <c r="D122" s="10">
        <v>550000</v>
      </c>
      <c r="E122" s="16">
        <v>0</v>
      </c>
      <c r="F122" s="9"/>
    </row>
    <row r="123" spans="1:6" x14ac:dyDescent="0.25">
      <c r="A123" s="42"/>
      <c r="B123" s="38"/>
      <c r="C123" s="10"/>
      <c r="D123" s="10"/>
      <c r="E123" s="16">
        <v>0</v>
      </c>
      <c r="F123" s="9"/>
    </row>
    <row r="124" spans="1:6" x14ac:dyDescent="0.25">
      <c r="A124" s="42" t="s">
        <v>158</v>
      </c>
      <c r="B124" s="38" t="s">
        <v>122</v>
      </c>
      <c r="C124" s="10">
        <v>98500000</v>
      </c>
      <c r="D124" s="10">
        <v>98500000</v>
      </c>
      <c r="E124" s="16">
        <v>0</v>
      </c>
      <c r="F124" s="9"/>
    </row>
    <row r="125" spans="1:6" x14ac:dyDescent="0.25">
      <c r="A125" s="42"/>
      <c r="B125" s="38" t="s">
        <v>159</v>
      </c>
      <c r="C125" s="10">
        <v>94500000</v>
      </c>
      <c r="D125" s="10">
        <v>94500000</v>
      </c>
      <c r="E125" s="16">
        <v>0</v>
      </c>
      <c r="F125" s="9"/>
    </row>
    <row r="126" spans="1:6" x14ac:dyDescent="0.25">
      <c r="A126" s="42"/>
      <c r="B126" s="38" t="s">
        <v>160</v>
      </c>
      <c r="C126" s="10">
        <v>4000000</v>
      </c>
      <c r="D126" s="10">
        <v>4000000</v>
      </c>
      <c r="E126" s="16">
        <v>0</v>
      </c>
      <c r="F126" s="9"/>
    </row>
    <row r="127" spans="1:6" x14ac:dyDescent="0.25">
      <c r="A127" s="37"/>
      <c r="B127" s="38"/>
      <c r="C127" s="7"/>
      <c r="D127" s="39"/>
      <c r="E127" s="16"/>
      <c r="F127" s="9"/>
    </row>
    <row r="128" spans="1:6" x14ac:dyDescent="0.25">
      <c r="A128" s="21">
        <v>2.2999999999999998</v>
      </c>
      <c r="B128" s="22" t="s">
        <v>162</v>
      </c>
      <c r="C128" s="10"/>
      <c r="D128" s="27"/>
      <c r="E128" s="27"/>
      <c r="F128" s="5"/>
    </row>
    <row r="129" spans="1:6" x14ac:dyDescent="0.25">
      <c r="A129" s="22" t="s">
        <v>163</v>
      </c>
      <c r="B129" s="22" t="s">
        <v>164</v>
      </c>
      <c r="C129" s="23">
        <f>SUM(C131:C142)</f>
        <v>229125000</v>
      </c>
      <c r="D129" s="10">
        <f>SUM(D131:D142)</f>
        <v>6000000</v>
      </c>
      <c r="E129" s="23">
        <f>SUM(E131:E142)</f>
        <v>223125000</v>
      </c>
      <c r="F129" s="5"/>
    </row>
    <row r="130" spans="1:6" x14ac:dyDescent="0.25">
      <c r="A130" s="9" t="s">
        <v>165</v>
      </c>
      <c r="B130" s="9" t="s">
        <v>96</v>
      </c>
      <c r="C130" s="10"/>
      <c r="D130" s="10"/>
      <c r="E130" s="10"/>
      <c r="F130" s="5"/>
    </row>
    <row r="131" spans="1:6" x14ac:dyDescent="0.25">
      <c r="A131" s="9"/>
      <c r="B131" s="9" t="s">
        <v>166</v>
      </c>
      <c r="C131" s="10">
        <v>130000000</v>
      </c>
      <c r="D131" s="28"/>
      <c r="E131" s="10">
        <v>130000000</v>
      </c>
      <c r="F131" s="5"/>
    </row>
    <row r="132" spans="1:6" ht="26.25" x14ac:dyDescent="0.25">
      <c r="A132" s="9"/>
      <c r="B132" s="47" t="s">
        <v>167</v>
      </c>
      <c r="C132" s="10">
        <v>9750000</v>
      </c>
      <c r="D132" s="10"/>
      <c r="E132" s="10">
        <v>9750000</v>
      </c>
      <c r="F132" s="5"/>
    </row>
    <row r="133" spans="1:6" ht="25.5" x14ac:dyDescent="0.25">
      <c r="A133" s="9"/>
      <c r="B133" s="48" t="s">
        <v>168</v>
      </c>
      <c r="C133" s="10">
        <v>12375000</v>
      </c>
      <c r="D133" s="10"/>
      <c r="E133" s="10">
        <v>12375000</v>
      </c>
      <c r="F133" s="5"/>
    </row>
    <row r="134" spans="1:6" ht="25.5" x14ac:dyDescent="0.25">
      <c r="A134" s="9"/>
      <c r="B134" s="48" t="s">
        <v>169</v>
      </c>
      <c r="C134" s="10">
        <v>65000000</v>
      </c>
      <c r="D134" s="28"/>
      <c r="E134" s="10">
        <v>65000000</v>
      </c>
      <c r="F134" s="5"/>
    </row>
    <row r="135" spans="1:6" x14ac:dyDescent="0.25">
      <c r="A135" s="9"/>
      <c r="B135" s="9"/>
      <c r="C135" s="10"/>
      <c r="D135" s="28"/>
      <c r="E135" s="10"/>
      <c r="F135" s="5"/>
    </row>
    <row r="136" spans="1:6" x14ac:dyDescent="0.25">
      <c r="A136" s="19" t="s">
        <v>170</v>
      </c>
      <c r="B136" s="19" t="s">
        <v>171</v>
      </c>
      <c r="C136" s="7"/>
      <c r="D136" s="28"/>
      <c r="E136" s="10"/>
      <c r="F136" s="5"/>
    </row>
    <row r="137" spans="1:6" x14ac:dyDescent="0.25">
      <c r="A137" s="5" t="s">
        <v>173</v>
      </c>
      <c r="B137" s="5" t="s">
        <v>96</v>
      </c>
      <c r="C137" s="10"/>
      <c r="D137" s="28"/>
      <c r="E137" s="10"/>
      <c r="F137" s="5"/>
    </row>
    <row r="138" spans="1:6" x14ac:dyDescent="0.25">
      <c r="A138" s="9"/>
      <c r="B138" s="5" t="s">
        <v>172</v>
      </c>
      <c r="C138" s="7">
        <v>6000000</v>
      </c>
      <c r="D138" s="28">
        <v>3000000</v>
      </c>
      <c r="E138" s="10">
        <f>SUM(C138-D138)</f>
        <v>3000000</v>
      </c>
      <c r="F138" s="5"/>
    </row>
    <row r="139" spans="1:6" x14ac:dyDescent="0.25">
      <c r="A139" s="9"/>
      <c r="B139" s="5"/>
      <c r="C139" s="7"/>
      <c r="D139" s="28"/>
      <c r="E139" s="10"/>
      <c r="F139" s="5"/>
    </row>
    <row r="140" spans="1:6" ht="29.25" x14ac:dyDescent="0.25">
      <c r="A140" s="19" t="s">
        <v>335</v>
      </c>
      <c r="B140" s="116" t="s">
        <v>336</v>
      </c>
      <c r="C140" s="7"/>
      <c r="D140" s="28"/>
      <c r="E140" s="10"/>
      <c r="F140" s="5"/>
    </row>
    <row r="141" spans="1:6" x14ac:dyDescent="0.25">
      <c r="A141" s="5" t="s">
        <v>337</v>
      </c>
      <c r="B141" s="5" t="s">
        <v>96</v>
      </c>
      <c r="C141" s="7"/>
      <c r="D141" s="28"/>
      <c r="E141" s="10"/>
      <c r="F141" s="5"/>
    </row>
    <row r="142" spans="1:6" x14ac:dyDescent="0.25">
      <c r="A142" s="5"/>
      <c r="B142" s="9" t="s">
        <v>381</v>
      </c>
      <c r="C142" s="10">
        <v>6000000</v>
      </c>
      <c r="D142" s="117">
        <v>3000000</v>
      </c>
      <c r="E142" s="10">
        <f>SUM(C142-D142)</f>
        <v>3000000</v>
      </c>
      <c r="F142" s="5"/>
    </row>
    <row r="143" spans="1:6" x14ac:dyDescent="0.25">
      <c r="A143" s="9"/>
      <c r="B143" s="9"/>
      <c r="C143" s="10"/>
      <c r="D143" s="28"/>
      <c r="E143" s="16"/>
      <c r="F143" s="5"/>
    </row>
    <row r="144" spans="1:6" x14ac:dyDescent="0.25">
      <c r="A144" s="22" t="s">
        <v>174</v>
      </c>
      <c r="B144" s="22" t="s">
        <v>175</v>
      </c>
      <c r="C144" s="23">
        <v>175013000</v>
      </c>
      <c r="D144" s="23">
        <v>30185000</v>
      </c>
      <c r="E144" s="23">
        <f>SUM(C144-D144)</f>
        <v>144828000</v>
      </c>
      <c r="F144" s="5"/>
    </row>
    <row r="145" spans="1:6" x14ac:dyDescent="0.25">
      <c r="A145" s="22"/>
      <c r="B145" s="22"/>
      <c r="C145" s="23"/>
      <c r="D145" s="28"/>
      <c r="E145" s="16"/>
      <c r="F145" s="5"/>
    </row>
    <row r="146" spans="1:6" x14ac:dyDescent="0.25">
      <c r="A146" s="22" t="s">
        <v>176</v>
      </c>
      <c r="B146" s="22" t="s">
        <v>177</v>
      </c>
      <c r="C146" s="23">
        <f>SUM(C148:C157)</f>
        <v>121225000</v>
      </c>
      <c r="D146" s="28"/>
      <c r="E146" s="23">
        <f>SUM(E148:E157)</f>
        <v>121225000</v>
      </c>
      <c r="F146" s="5"/>
    </row>
    <row r="147" spans="1:6" x14ac:dyDescent="0.25">
      <c r="A147" s="9" t="s">
        <v>178</v>
      </c>
      <c r="B147" s="9" t="s">
        <v>96</v>
      </c>
      <c r="C147" s="10"/>
      <c r="D147" s="28"/>
      <c r="E147" s="10"/>
      <c r="F147" s="5"/>
    </row>
    <row r="148" spans="1:6" x14ac:dyDescent="0.25">
      <c r="A148" s="9"/>
      <c r="B148" s="9" t="s">
        <v>179</v>
      </c>
      <c r="C148" s="10">
        <v>1500000</v>
      </c>
      <c r="D148" s="28"/>
      <c r="E148" s="10">
        <v>1500000</v>
      </c>
      <c r="F148" s="5"/>
    </row>
    <row r="149" spans="1:6" x14ac:dyDescent="0.25">
      <c r="A149" s="9"/>
      <c r="B149" s="9" t="s">
        <v>180</v>
      </c>
      <c r="C149" s="10">
        <v>10000000</v>
      </c>
      <c r="D149" s="28"/>
      <c r="E149" s="10">
        <v>10000000</v>
      </c>
      <c r="F149" s="5"/>
    </row>
    <row r="150" spans="1:6" x14ac:dyDescent="0.25">
      <c r="A150" s="9"/>
      <c r="B150" s="9" t="s">
        <v>181</v>
      </c>
      <c r="C150" s="10">
        <v>7300000</v>
      </c>
      <c r="D150" s="28"/>
      <c r="E150" s="10">
        <v>7300000</v>
      </c>
      <c r="F150" s="5"/>
    </row>
    <row r="151" spans="1:6" x14ac:dyDescent="0.25">
      <c r="A151" s="9"/>
      <c r="B151" s="9" t="s">
        <v>182</v>
      </c>
      <c r="C151" s="10">
        <v>3400000</v>
      </c>
      <c r="D151" s="10"/>
      <c r="E151" s="10">
        <v>3400000</v>
      </c>
      <c r="F151" s="5"/>
    </row>
    <row r="152" spans="1:6" x14ac:dyDescent="0.25">
      <c r="A152" s="9"/>
      <c r="B152" s="9" t="s">
        <v>183</v>
      </c>
      <c r="C152" s="10">
        <v>63250000</v>
      </c>
      <c r="D152" s="10"/>
      <c r="E152" s="10">
        <v>63250000</v>
      </c>
      <c r="F152" s="5"/>
    </row>
    <row r="153" spans="1:6" x14ac:dyDescent="0.25">
      <c r="A153" s="9"/>
      <c r="B153" s="9" t="s">
        <v>184</v>
      </c>
      <c r="C153" s="10">
        <v>7000000</v>
      </c>
      <c r="D153" s="10"/>
      <c r="E153" s="10">
        <v>7000000</v>
      </c>
      <c r="F153" s="5"/>
    </row>
    <row r="154" spans="1:6" x14ac:dyDescent="0.25">
      <c r="A154" s="9"/>
      <c r="B154" s="9" t="s">
        <v>185</v>
      </c>
      <c r="C154" s="10">
        <v>20000000</v>
      </c>
      <c r="D154" s="10"/>
      <c r="E154" s="10">
        <v>20000000</v>
      </c>
      <c r="F154" s="5"/>
    </row>
    <row r="155" spans="1:6" x14ac:dyDescent="0.25">
      <c r="A155" s="9"/>
      <c r="B155" s="9" t="s">
        <v>186</v>
      </c>
      <c r="C155" s="10">
        <v>2400000</v>
      </c>
      <c r="D155" s="28"/>
      <c r="E155" s="10">
        <v>2400000</v>
      </c>
      <c r="F155" s="5"/>
    </row>
    <row r="156" spans="1:6" x14ac:dyDescent="0.25">
      <c r="A156" s="9"/>
      <c r="B156" s="9" t="s">
        <v>187</v>
      </c>
      <c r="C156" s="10">
        <v>500000</v>
      </c>
      <c r="D156" s="28"/>
      <c r="E156" s="10">
        <v>500000</v>
      </c>
      <c r="F156" s="5"/>
    </row>
    <row r="157" spans="1:6" x14ac:dyDescent="0.25">
      <c r="A157" s="9"/>
      <c r="B157" s="9" t="s">
        <v>188</v>
      </c>
      <c r="C157" s="10">
        <v>5875000</v>
      </c>
      <c r="D157" s="32"/>
      <c r="E157" s="10">
        <v>5875000</v>
      </c>
      <c r="F157" s="5"/>
    </row>
    <row r="158" spans="1:6" x14ac:dyDescent="0.25">
      <c r="A158" s="5"/>
      <c r="B158" s="5"/>
      <c r="C158" s="7"/>
      <c r="D158" s="28"/>
      <c r="E158" s="16"/>
      <c r="F158" s="5"/>
    </row>
    <row r="159" spans="1:6" x14ac:dyDescent="0.25">
      <c r="A159" s="22" t="s">
        <v>189</v>
      </c>
      <c r="B159" s="22" t="s">
        <v>190</v>
      </c>
      <c r="C159" s="23">
        <f>SUM(C160,C165)</f>
        <v>30185000</v>
      </c>
      <c r="D159" s="23">
        <f>SUM(D160,D165)</f>
        <v>30185000</v>
      </c>
      <c r="E159" s="16">
        <v>0</v>
      </c>
      <c r="F159" s="5"/>
    </row>
    <row r="160" spans="1:6" x14ac:dyDescent="0.25">
      <c r="A160" s="9" t="s">
        <v>191</v>
      </c>
      <c r="B160" s="9" t="s">
        <v>96</v>
      </c>
      <c r="C160" s="10">
        <f>SUM(C161:C163)</f>
        <v>1250000</v>
      </c>
      <c r="D160" s="10">
        <f>SUM(D161:D163)</f>
        <v>1250000</v>
      </c>
      <c r="E160" s="16">
        <v>0</v>
      </c>
      <c r="F160" s="5"/>
    </row>
    <row r="161" spans="1:6" x14ac:dyDescent="0.25">
      <c r="A161" s="9"/>
      <c r="B161" s="9" t="s">
        <v>192</v>
      </c>
      <c r="C161" s="10">
        <v>500000</v>
      </c>
      <c r="D161" s="10">
        <v>500000</v>
      </c>
      <c r="E161" s="16">
        <v>0</v>
      </c>
      <c r="F161" s="5"/>
    </row>
    <row r="162" spans="1:6" x14ac:dyDescent="0.25">
      <c r="A162" s="9"/>
      <c r="B162" s="9" t="s">
        <v>193</v>
      </c>
      <c r="C162" s="10">
        <v>250000</v>
      </c>
      <c r="D162" s="10">
        <v>250000</v>
      </c>
      <c r="E162" s="16">
        <v>0</v>
      </c>
      <c r="F162" s="5"/>
    </row>
    <row r="163" spans="1:6" x14ac:dyDescent="0.25">
      <c r="A163" s="9"/>
      <c r="B163" s="9" t="s">
        <v>194</v>
      </c>
      <c r="C163" s="10">
        <v>500000</v>
      </c>
      <c r="D163" s="10">
        <v>500000</v>
      </c>
      <c r="E163" s="16">
        <v>0</v>
      </c>
      <c r="F163" s="5"/>
    </row>
    <row r="164" spans="1:6" x14ac:dyDescent="0.25">
      <c r="A164" s="9"/>
      <c r="B164" s="9"/>
      <c r="C164" s="10"/>
      <c r="D164" s="10"/>
      <c r="E164" s="16">
        <v>0</v>
      </c>
      <c r="F164" s="5"/>
    </row>
    <row r="165" spans="1:6" x14ac:dyDescent="0.25">
      <c r="A165" s="9" t="s">
        <v>195</v>
      </c>
      <c r="B165" s="9" t="s">
        <v>122</v>
      </c>
      <c r="C165" s="10">
        <f>SUM(C167:C172)</f>
        <v>28935000</v>
      </c>
      <c r="D165" s="10">
        <f>SUM(D167:D172)</f>
        <v>28935000</v>
      </c>
      <c r="E165" s="16"/>
      <c r="F165" s="5"/>
    </row>
    <row r="166" spans="1:6" x14ac:dyDescent="0.25">
      <c r="A166" s="9"/>
      <c r="B166" s="9"/>
      <c r="C166" s="10"/>
      <c r="D166" s="10"/>
      <c r="E166" s="16">
        <v>0</v>
      </c>
      <c r="F166" s="5"/>
    </row>
    <row r="167" spans="1:6" x14ac:dyDescent="0.25">
      <c r="A167" s="9" t="s">
        <v>196</v>
      </c>
      <c r="B167" s="9" t="s">
        <v>197</v>
      </c>
      <c r="C167" s="10">
        <v>3000000</v>
      </c>
      <c r="D167" s="10">
        <v>3000000</v>
      </c>
      <c r="E167" s="16">
        <v>0</v>
      </c>
      <c r="F167" s="5"/>
    </row>
    <row r="168" spans="1:6" x14ac:dyDescent="0.25">
      <c r="A168" s="9"/>
      <c r="B168" s="9" t="s">
        <v>198</v>
      </c>
      <c r="C168" s="10">
        <v>14625000</v>
      </c>
      <c r="D168" s="10">
        <v>14625000</v>
      </c>
      <c r="E168" s="16"/>
      <c r="F168" s="5"/>
    </row>
    <row r="169" spans="1:6" x14ac:dyDescent="0.25">
      <c r="A169" s="9"/>
      <c r="B169" s="9" t="s">
        <v>199</v>
      </c>
      <c r="C169" s="10">
        <v>6425000</v>
      </c>
      <c r="D169" s="10">
        <v>6425000</v>
      </c>
      <c r="E169" s="16">
        <v>0</v>
      </c>
      <c r="F169" s="5"/>
    </row>
    <row r="170" spans="1:6" x14ac:dyDescent="0.25">
      <c r="A170" s="9"/>
      <c r="B170" s="9" t="s">
        <v>200</v>
      </c>
      <c r="C170" s="10">
        <v>1700000</v>
      </c>
      <c r="D170" s="10">
        <v>1700000</v>
      </c>
      <c r="E170" s="16">
        <v>0</v>
      </c>
      <c r="F170" s="5"/>
    </row>
    <row r="171" spans="1:6" x14ac:dyDescent="0.25">
      <c r="A171" s="9"/>
      <c r="B171" s="9" t="s">
        <v>201</v>
      </c>
      <c r="C171" s="10">
        <v>785000</v>
      </c>
      <c r="D171" s="10">
        <v>785000</v>
      </c>
      <c r="E171" s="16">
        <v>0</v>
      </c>
      <c r="F171" s="5"/>
    </row>
    <row r="172" spans="1:6" x14ac:dyDescent="0.25">
      <c r="A172" s="9"/>
      <c r="B172" s="9" t="s">
        <v>202</v>
      </c>
      <c r="C172" s="10">
        <v>2400000</v>
      </c>
      <c r="D172" s="10">
        <v>2400000</v>
      </c>
      <c r="E172" s="16">
        <v>0</v>
      </c>
      <c r="F172" s="5"/>
    </row>
    <row r="173" spans="1:6" x14ac:dyDescent="0.25">
      <c r="A173" s="8"/>
      <c r="B173" s="9"/>
      <c r="C173" s="10"/>
      <c r="D173" s="10"/>
      <c r="E173" s="16"/>
      <c r="F173" s="5"/>
    </row>
    <row r="174" spans="1:6" x14ac:dyDescent="0.25">
      <c r="A174" s="22" t="s">
        <v>203</v>
      </c>
      <c r="B174" s="22" t="s">
        <v>204</v>
      </c>
      <c r="C174" s="23">
        <f>SUM(C175,C178)</f>
        <v>23603000</v>
      </c>
      <c r="D174" s="23"/>
      <c r="E174" s="23">
        <f>SUM(E175,E178)</f>
        <v>23603000</v>
      </c>
      <c r="F174" s="5"/>
    </row>
    <row r="175" spans="1:6" x14ac:dyDescent="0.25">
      <c r="A175" s="9" t="s">
        <v>205</v>
      </c>
      <c r="B175" s="9" t="s">
        <v>96</v>
      </c>
      <c r="C175" s="10">
        <f>SUM(C176:C176)</f>
        <v>10683000</v>
      </c>
      <c r="D175" s="10"/>
      <c r="E175" s="10">
        <f>SUM(E176:E176)</f>
        <v>10683000</v>
      </c>
      <c r="F175" s="5"/>
    </row>
    <row r="176" spans="1:6" x14ac:dyDescent="0.25">
      <c r="A176" s="9"/>
      <c r="B176" s="9" t="s">
        <v>206</v>
      </c>
      <c r="C176" s="10">
        <v>10683000</v>
      </c>
      <c r="D176" s="10"/>
      <c r="E176" s="10">
        <v>10683000</v>
      </c>
      <c r="F176" s="5"/>
    </row>
    <row r="177" spans="1:6" x14ac:dyDescent="0.25">
      <c r="A177" s="9"/>
      <c r="B177" s="9"/>
      <c r="C177" s="10"/>
      <c r="D177" s="10"/>
      <c r="E177" s="10"/>
      <c r="F177" s="5"/>
    </row>
    <row r="178" spans="1:6" x14ac:dyDescent="0.25">
      <c r="A178" s="9" t="s">
        <v>195</v>
      </c>
      <c r="B178" s="9" t="s">
        <v>122</v>
      </c>
      <c r="C178" s="10">
        <f>SUM(C179:C182)</f>
        <v>12920000</v>
      </c>
      <c r="D178" s="10"/>
      <c r="E178" s="10">
        <f>SUM(E179:E182)</f>
        <v>12920000</v>
      </c>
      <c r="F178" s="5"/>
    </row>
    <row r="179" spans="1:6" x14ac:dyDescent="0.25">
      <c r="A179" s="9"/>
      <c r="B179" s="9" t="s">
        <v>207</v>
      </c>
      <c r="C179" s="10">
        <v>6500000</v>
      </c>
      <c r="D179" s="10"/>
      <c r="E179" s="10">
        <v>6500000</v>
      </c>
      <c r="F179" s="5"/>
    </row>
    <row r="180" spans="1:6" x14ac:dyDescent="0.25">
      <c r="A180" s="9" t="s">
        <v>196</v>
      </c>
      <c r="B180" s="9" t="s">
        <v>208</v>
      </c>
      <c r="C180" s="10">
        <v>1930000</v>
      </c>
      <c r="D180" s="10"/>
      <c r="E180" s="10">
        <v>1930000</v>
      </c>
      <c r="F180" s="5"/>
    </row>
    <row r="181" spans="1:6" x14ac:dyDescent="0.25">
      <c r="A181" s="9"/>
      <c r="B181" s="9" t="s">
        <v>209</v>
      </c>
      <c r="C181" s="10">
        <v>1490000</v>
      </c>
      <c r="D181" s="10"/>
      <c r="E181" s="10">
        <v>1490000</v>
      </c>
      <c r="F181" s="5"/>
    </row>
    <row r="182" spans="1:6" x14ac:dyDescent="0.25">
      <c r="A182" s="9"/>
      <c r="B182" s="9" t="s">
        <v>210</v>
      </c>
      <c r="C182" s="10">
        <v>3000000</v>
      </c>
      <c r="D182" s="10"/>
      <c r="E182" s="10">
        <v>3000000</v>
      </c>
      <c r="F182" s="5"/>
    </row>
    <row r="183" spans="1:6" x14ac:dyDescent="0.25">
      <c r="A183" s="9"/>
      <c r="B183" s="9"/>
      <c r="C183" s="10"/>
      <c r="D183" s="10"/>
      <c r="E183" s="16"/>
      <c r="F183" s="5"/>
    </row>
    <row r="184" spans="1:6" x14ac:dyDescent="0.25">
      <c r="A184" s="5"/>
      <c r="B184" s="41" t="s">
        <v>211</v>
      </c>
      <c r="C184" s="30">
        <v>1108758896</v>
      </c>
      <c r="D184" s="30">
        <v>443503558</v>
      </c>
      <c r="E184" s="30">
        <f>SUM(C184-D184)</f>
        <v>665255338</v>
      </c>
      <c r="F184" s="5"/>
    </row>
    <row r="185" spans="1:6" x14ac:dyDescent="0.25">
      <c r="A185" s="5"/>
      <c r="B185" s="43" t="s">
        <v>212</v>
      </c>
      <c r="C185" s="7"/>
      <c r="D185" s="10"/>
      <c r="E185" s="16"/>
      <c r="F185" s="5"/>
    </row>
    <row r="186" spans="1:6" x14ac:dyDescent="0.25">
      <c r="A186" s="21">
        <v>3</v>
      </c>
      <c r="B186" s="9"/>
      <c r="C186" s="7"/>
      <c r="D186" s="10"/>
      <c r="E186" s="16"/>
      <c r="F186" s="5"/>
    </row>
    <row r="187" spans="1:6" x14ac:dyDescent="0.25">
      <c r="A187" s="21" t="s">
        <v>213</v>
      </c>
      <c r="B187" s="22" t="s">
        <v>214</v>
      </c>
      <c r="C187" s="20"/>
      <c r="D187" s="10"/>
      <c r="E187" s="16"/>
      <c r="F187" s="5"/>
    </row>
    <row r="188" spans="1:6" x14ac:dyDescent="0.25">
      <c r="A188" s="8" t="s">
        <v>215</v>
      </c>
      <c r="B188" s="9" t="s">
        <v>216</v>
      </c>
      <c r="C188" s="7"/>
      <c r="D188" s="10"/>
      <c r="E188" s="16"/>
      <c r="F188" s="5"/>
    </row>
    <row r="189" spans="1:6" x14ac:dyDescent="0.25">
      <c r="A189" s="8" t="s">
        <v>217</v>
      </c>
      <c r="B189" s="9" t="s">
        <v>218</v>
      </c>
      <c r="C189" s="7"/>
      <c r="D189" s="10"/>
      <c r="E189" s="16"/>
      <c r="F189" s="5"/>
    </row>
    <row r="190" spans="1:6" x14ac:dyDescent="0.25">
      <c r="A190" s="8" t="s">
        <v>219</v>
      </c>
      <c r="B190" s="9" t="s">
        <v>220</v>
      </c>
      <c r="C190" s="7"/>
      <c r="D190" s="10"/>
      <c r="E190" s="16"/>
      <c r="F190" s="5"/>
    </row>
    <row r="191" spans="1:6" x14ac:dyDescent="0.25">
      <c r="A191" s="8" t="s">
        <v>221</v>
      </c>
      <c r="B191" s="9" t="s">
        <v>222</v>
      </c>
      <c r="C191" s="7"/>
      <c r="D191" s="10"/>
      <c r="E191" s="16"/>
      <c r="F191" s="5"/>
    </row>
    <row r="192" spans="1:6" x14ac:dyDescent="0.25">
      <c r="A192" s="8"/>
      <c r="B192" s="9"/>
      <c r="C192" s="7"/>
      <c r="D192" s="10"/>
      <c r="E192" s="16"/>
      <c r="F192" s="5"/>
    </row>
    <row r="193" spans="1:6" x14ac:dyDescent="0.25">
      <c r="A193" s="8"/>
      <c r="B193" s="9" t="s">
        <v>223</v>
      </c>
      <c r="C193" s="7"/>
      <c r="D193" s="10"/>
      <c r="E193" s="16"/>
      <c r="F193" s="5"/>
    </row>
    <row r="194" spans="1:6" x14ac:dyDescent="0.25">
      <c r="A194" s="8"/>
      <c r="B194" s="9"/>
      <c r="C194" s="7"/>
      <c r="D194" s="10"/>
      <c r="E194" s="16"/>
      <c r="F194" s="5"/>
    </row>
    <row r="195" spans="1:6" x14ac:dyDescent="0.25">
      <c r="A195" s="44" t="s">
        <v>224</v>
      </c>
      <c r="B195" s="49" t="s">
        <v>225</v>
      </c>
      <c r="C195" s="50"/>
      <c r="D195" s="10"/>
      <c r="E195" s="16"/>
      <c r="F195" s="5"/>
    </row>
    <row r="196" spans="1:6" x14ac:dyDescent="0.25">
      <c r="A196" s="8" t="s">
        <v>226</v>
      </c>
      <c r="B196" s="9" t="s">
        <v>227</v>
      </c>
      <c r="C196" s="7"/>
      <c r="D196" s="10"/>
      <c r="E196" s="16"/>
      <c r="F196" s="5"/>
    </row>
    <row r="197" spans="1:6" x14ac:dyDescent="0.25">
      <c r="A197" s="8" t="s">
        <v>228</v>
      </c>
      <c r="B197" s="9" t="s">
        <v>229</v>
      </c>
      <c r="C197" s="7"/>
      <c r="D197" s="10"/>
      <c r="E197" s="16"/>
      <c r="F197" s="5"/>
    </row>
    <row r="198" spans="1:6" x14ac:dyDescent="0.25">
      <c r="A198" s="6"/>
      <c r="B198" s="9"/>
      <c r="C198" s="7"/>
      <c r="D198" s="10"/>
      <c r="E198" s="16"/>
      <c r="F198" s="5"/>
    </row>
    <row r="199" spans="1:6" x14ac:dyDescent="0.25">
      <c r="A199" s="5"/>
      <c r="B199" s="9" t="s">
        <v>223</v>
      </c>
      <c r="C199" s="7"/>
      <c r="D199" s="28"/>
      <c r="E199" s="16"/>
      <c r="F199" s="5"/>
    </row>
    <row r="203" spans="1:6" x14ac:dyDescent="0.25">
      <c r="E203" s="51" t="s">
        <v>230</v>
      </c>
    </row>
    <row r="204" spans="1:6" x14ac:dyDescent="0.25">
      <c r="E204" s="51" t="s">
        <v>231</v>
      </c>
    </row>
    <row r="205" spans="1:6" x14ac:dyDescent="0.25">
      <c r="E205" s="51"/>
    </row>
    <row r="206" spans="1:6" x14ac:dyDescent="0.25">
      <c r="E206" s="51"/>
    </row>
    <row r="207" spans="1:6" x14ac:dyDescent="0.25">
      <c r="E207" s="51"/>
    </row>
    <row r="208" spans="1:6" x14ac:dyDescent="0.25">
      <c r="E208" s="51"/>
    </row>
    <row r="209" spans="5:5" x14ac:dyDescent="0.25">
      <c r="E209" s="51"/>
    </row>
    <row r="210" spans="5:5" x14ac:dyDescent="0.25">
      <c r="E210" s="52" t="s">
        <v>232</v>
      </c>
    </row>
  </sheetData>
  <pageMargins left="0.2" right="0.25" top="0.5" bottom="0.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0"/>
  <sheetViews>
    <sheetView topLeftCell="A124" zoomScaleNormal="100" workbookViewId="0">
      <selection activeCell="H147" sqref="H147"/>
    </sheetView>
  </sheetViews>
  <sheetFormatPr defaultRowHeight="15" x14ac:dyDescent="0.25"/>
  <cols>
    <col min="1" max="1" width="10.7109375" customWidth="1"/>
    <col min="2" max="2" width="30.28515625" customWidth="1"/>
    <col min="3" max="3" width="17.85546875" style="18" customWidth="1"/>
    <col min="4" max="4" width="17.140625" style="29" customWidth="1"/>
    <col min="5" max="5" width="15.85546875" style="33" customWidth="1"/>
    <col min="12" max="12" width="10" bestFit="1" customWidth="1"/>
  </cols>
  <sheetData>
    <row r="1" spans="1:6" x14ac:dyDescent="0.25">
      <c r="A1" s="4" t="s">
        <v>7</v>
      </c>
      <c r="B1" s="4"/>
      <c r="C1" s="14"/>
      <c r="D1" s="25"/>
    </row>
    <row r="2" spans="1:6" x14ac:dyDescent="0.25">
      <c r="A2" s="4" t="s">
        <v>0</v>
      </c>
      <c r="B2" s="4"/>
      <c r="C2" s="14"/>
      <c r="D2" s="25"/>
    </row>
    <row r="3" spans="1:6" x14ac:dyDescent="0.25">
      <c r="A3" s="4" t="s">
        <v>233</v>
      </c>
      <c r="B3" s="4"/>
      <c r="C3" s="14"/>
      <c r="D3" s="25"/>
    </row>
    <row r="4" spans="1:6" x14ac:dyDescent="0.25">
      <c r="A4" s="4" t="s">
        <v>234</v>
      </c>
      <c r="B4" s="4"/>
      <c r="C4" s="14"/>
      <c r="D4" s="25"/>
    </row>
    <row r="5" spans="1:6" x14ac:dyDescent="0.25">
      <c r="A5" s="4" t="s">
        <v>235</v>
      </c>
      <c r="B5" s="4"/>
      <c r="C5" s="14"/>
      <c r="D5" s="25"/>
    </row>
    <row r="7" spans="1:6" ht="30" x14ac:dyDescent="0.25">
      <c r="A7" s="1" t="s">
        <v>1</v>
      </c>
      <c r="B7" s="2" t="s">
        <v>2</v>
      </c>
      <c r="C7" s="15" t="s">
        <v>3</v>
      </c>
      <c r="D7" s="26" t="s">
        <v>4</v>
      </c>
      <c r="E7" s="34" t="s">
        <v>5</v>
      </c>
      <c r="F7" s="3" t="s">
        <v>6</v>
      </c>
    </row>
    <row r="8" spans="1:6" x14ac:dyDescent="0.25">
      <c r="A8" s="8">
        <v>1</v>
      </c>
      <c r="B8" s="9" t="s">
        <v>11</v>
      </c>
      <c r="C8" s="16"/>
      <c r="D8" s="27"/>
      <c r="E8" s="16"/>
      <c r="F8" s="9"/>
    </row>
    <row r="9" spans="1:6" x14ac:dyDescent="0.25">
      <c r="A9" s="8" t="s">
        <v>12</v>
      </c>
      <c r="B9" s="9" t="s">
        <v>13</v>
      </c>
      <c r="C9" s="16"/>
      <c r="D9" s="27"/>
      <c r="E9" s="16"/>
      <c r="F9" s="9"/>
    </row>
    <row r="10" spans="1:6" x14ac:dyDescent="0.25">
      <c r="A10" s="8" t="s">
        <v>14</v>
      </c>
      <c r="B10" s="9" t="s">
        <v>15</v>
      </c>
      <c r="C10" s="16"/>
      <c r="D10" s="27"/>
      <c r="E10" s="16"/>
      <c r="F10" s="9"/>
    </row>
    <row r="11" spans="1:6" x14ac:dyDescent="0.25">
      <c r="A11" s="8" t="s">
        <v>16</v>
      </c>
      <c r="B11" s="9" t="s">
        <v>17</v>
      </c>
      <c r="C11" s="16"/>
      <c r="D11" s="27"/>
      <c r="E11" s="16"/>
      <c r="F11" s="9"/>
    </row>
    <row r="12" spans="1:6" x14ac:dyDescent="0.25">
      <c r="A12" s="11" t="s">
        <v>18</v>
      </c>
      <c r="B12" s="9" t="s">
        <v>19</v>
      </c>
      <c r="C12" s="16"/>
      <c r="D12" s="27"/>
      <c r="E12" s="16"/>
      <c r="F12" s="9"/>
    </row>
    <row r="13" spans="1:6" x14ac:dyDescent="0.25">
      <c r="A13" s="11" t="s">
        <v>20</v>
      </c>
      <c r="B13" s="9" t="s">
        <v>21</v>
      </c>
      <c r="C13" s="16"/>
      <c r="D13" s="27"/>
      <c r="E13" s="16"/>
      <c r="F13" s="9"/>
    </row>
    <row r="14" spans="1:6" x14ac:dyDescent="0.25">
      <c r="A14" s="11" t="s">
        <v>22</v>
      </c>
      <c r="B14" s="9" t="s">
        <v>23</v>
      </c>
      <c r="C14" s="16"/>
      <c r="D14" s="27"/>
      <c r="E14" s="16"/>
      <c r="F14" s="9"/>
    </row>
    <row r="15" spans="1:6" x14ac:dyDescent="0.25">
      <c r="A15" s="11" t="s">
        <v>24</v>
      </c>
      <c r="B15" s="9" t="s">
        <v>25</v>
      </c>
      <c r="C15" s="16"/>
      <c r="D15" s="27"/>
      <c r="E15" s="16"/>
      <c r="F15" s="9"/>
    </row>
    <row r="16" spans="1:6" x14ac:dyDescent="0.25">
      <c r="A16" s="11" t="s">
        <v>26</v>
      </c>
      <c r="B16" s="9" t="s">
        <v>27</v>
      </c>
      <c r="C16" s="16"/>
      <c r="D16" s="27"/>
      <c r="E16" s="16"/>
      <c r="F16" s="9"/>
    </row>
    <row r="17" spans="1:6" ht="26.25" x14ac:dyDescent="0.25">
      <c r="A17" s="11" t="s">
        <v>28</v>
      </c>
      <c r="B17" s="12" t="s">
        <v>29</v>
      </c>
      <c r="C17" s="16"/>
      <c r="D17" s="27"/>
      <c r="E17" s="16"/>
      <c r="F17" s="9"/>
    </row>
    <row r="18" spans="1:6" x14ac:dyDescent="0.25">
      <c r="A18" s="11" t="s">
        <v>30</v>
      </c>
      <c r="B18" s="9" t="s">
        <v>31</v>
      </c>
      <c r="C18" s="16"/>
      <c r="D18" s="27"/>
      <c r="E18" s="16"/>
      <c r="F18" s="9"/>
    </row>
    <row r="19" spans="1:6" x14ac:dyDescent="0.25">
      <c r="A19" s="11" t="s">
        <v>32</v>
      </c>
      <c r="B19" s="9" t="s">
        <v>33</v>
      </c>
      <c r="C19" s="16"/>
      <c r="D19" s="27"/>
      <c r="E19" s="16"/>
      <c r="F19" s="9"/>
    </row>
    <row r="20" spans="1:6" x14ac:dyDescent="0.25">
      <c r="A20" s="11" t="s">
        <v>34</v>
      </c>
      <c r="B20" s="9" t="s">
        <v>35</v>
      </c>
      <c r="C20" s="16"/>
      <c r="D20" s="27"/>
      <c r="E20" s="16"/>
      <c r="F20" s="9"/>
    </row>
    <row r="21" spans="1:6" x14ac:dyDescent="0.25">
      <c r="A21" s="11" t="s">
        <v>36</v>
      </c>
      <c r="B21" s="9" t="s">
        <v>37</v>
      </c>
      <c r="C21" s="17"/>
      <c r="D21" s="27"/>
      <c r="E21" s="16"/>
      <c r="F21" s="9"/>
    </row>
    <row r="22" spans="1:6" x14ac:dyDescent="0.25">
      <c r="A22" s="11" t="s">
        <v>38</v>
      </c>
      <c r="B22" s="9" t="s">
        <v>39</v>
      </c>
      <c r="C22" s="16"/>
      <c r="D22" s="27"/>
      <c r="E22" s="16"/>
      <c r="F22" s="9"/>
    </row>
    <row r="23" spans="1:6" x14ac:dyDescent="0.25">
      <c r="A23" s="11" t="s">
        <v>40</v>
      </c>
      <c r="B23" s="9" t="s">
        <v>41</v>
      </c>
      <c r="C23" s="16"/>
      <c r="D23" s="27"/>
      <c r="E23" s="16"/>
      <c r="F23" s="9"/>
    </row>
    <row r="24" spans="1:6" ht="26.25" x14ac:dyDescent="0.25">
      <c r="A24" s="11" t="s">
        <v>42</v>
      </c>
      <c r="B24" s="12" t="s">
        <v>43</v>
      </c>
      <c r="C24" s="16"/>
      <c r="D24" s="27"/>
      <c r="E24" s="16"/>
      <c r="F24" s="9"/>
    </row>
    <row r="25" spans="1:6" x14ac:dyDescent="0.25">
      <c r="A25" s="11" t="s">
        <v>44</v>
      </c>
      <c r="B25" s="9" t="s">
        <v>45</v>
      </c>
      <c r="C25" s="27">
        <v>1108758896</v>
      </c>
      <c r="D25" s="27">
        <v>443503558</v>
      </c>
      <c r="E25" s="27">
        <f>SUM(C25-D25)</f>
        <v>665255338</v>
      </c>
      <c r="F25" s="9"/>
    </row>
    <row r="26" spans="1:6" x14ac:dyDescent="0.25">
      <c r="A26" s="11" t="s">
        <v>46</v>
      </c>
      <c r="B26" s="9" t="s">
        <v>47</v>
      </c>
      <c r="C26" s="16"/>
      <c r="D26" s="27"/>
      <c r="E26" s="16"/>
      <c r="F26" s="9"/>
    </row>
    <row r="27" spans="1:6" x14ac:dyDescent="0.25">
      <c r="A27" s="11" t="s">
        <v>48</v>
      </c>
      <c r="B27" s="9" t="s">
        <v>49</v>
      </c>
      <c r="C27" s="16"/>
      <c r="D27" s="27"/>
      <c r="E27" s="16"/>
      <c r="F27" s="9"/>
    </row>
    <row r="28" spans="1:6" x14ac:dyDescent="0.25">
      <c r="A28" s="11" t="s">
        <v>50</v>
      </c>
      <c r="B28" s="9" t="s">
        <v>51</v>
      </c>
      <c r="C28" s="16"/>
      <c r="D28" s="27"/>
      <c r="E28" s="16"/>
      <c r="F28" s="9"/>
    </row>
    <row r="29" spans="1:6" ht="26.25" x14ac:dyDescent="0.25">
      <c r="A29" s="11" t="s">
        <v>52</v>
      </c>
      <c r="B29" s="12" t="s">
        <v>53</v>
      </c>
      <c r="C29" s="16"/>
      <c r="D29" s="27"/>
      <c r="E29" s="16"/>
      <c r="F29" s="9"/>
    </row>
    <row r="30" spans="1:6" x14ac:dyDescent="0.25">
      <c r="A30" s="11" t="s">
        <v>54</v>
      </c>
      <c r="B30" s="9" t="s">
        <v>55</v>
      </c>
      <c r="C30" s="16"/>
      <c r="D30" s="27"/>
      <c r="E30" s="16"/>
      <c r="F30" s="9"/>
    </row>
    <row r="31" spans="1:6" x14ac:dyDescent="0.25">
      <c r="A31" s="11" t="s">
        <v>56</v>
      </c>
      <c r="B31" s="9" t="s">
        <v>57</v>
      </c>
      <c r="C31" s="16"/>
      <c r="D31" s="27"/>
      <c r="E31" s="16"/>
      <c r="F31" s="9"/>
    </row>
    <row r="32" spans="1:6" ht="39" x14ac:dyDescent="0.25">
      <c r="A32" s="11" t="s">
        <v>58</v>
      </c>
      <c r="B32" s="12" t="s">
        <v>59</v>
      </c>
      <c r="C32" s="16"/>
      <c r="D32" s="27"/>
      <c r="E32" s="16"/>
      <c r="F32" s="9"/>
    </row>
    <row r="33" spans="1:6" ht="39" x14ac:dyDescent="0.25">
      <c r="A33" s="11" t="s">
        <v>60</v>
      </c>
      <c r="B33" s="12" t="s">
        <v>61</v>
      </c>
      <c r="C33" s="16"/>
      <c r="D33" s="27"/>
      <c r="E33" s="16"/>
      <c r="F33" s="9"/>
    </row>
    <row r="34" spans="1:6" x14ac:dyDescent="0.25">
      <c r="A34" s="11" t="s">
        <v>62</v>
      </c>
      <c r="B34" s="9" t="s">
        <v>63</v>
      </c>
      <c r="C34" s="16"/>
      <c r="D34" s="27"/>
      <c r="E34" s="16"/>
      <c r="F34" s="9"/>
    </row>
    <row r="35" spans="1:6" x14ac:dyDescent="0.25">
      <c r="A35" s="11" t="s">
        <v>64</v>
      </c>
      <c r="B35" s="9" t="s">
        <v>65</v>
      </c>
      <c r="C35" s="16"/>
      <c r="D35" s="27"/>
      <c r="E35" s="16"/>
      <c r="F35" s="9"/>
    </row>
    <row r="36" spans="1:6" x14ac:dyDescent="0.25">
      <c r="A36" s="11" t="s">
        <v>66</v>
      </c>
      <c r="B36" s="9" t="s">
        <v>67</v>
      </c>
      <c r="C36" s="16"/>
      <c r="D36" s="27"/>
      <c r="E36" s="16"/>
      <c r="F36" s="9"/>
    </row>
    <row r="37" spans="1:6" ht="26.25" x14ac:dyDescent="0.25">
      <c r="A37" s="11" t="s">
        <v>68</v>
      </c>
      <c r="B37" s="12" t="s">
        <v>69</v>
      </c>
      <c r="C37" s="16"/>
      <c r="D37" s="27"/>
      <c r="E37" s="16"/>
      <c r="F37" s="9"/>
    </row>
    <row r="38" spans="1:6" x14ac:dyDescent="0.25">
      <c r="A38" s="11" t="s">
        <v>70</v>
      </c>
      <c r="B38" s="9" t="s">
        <v>71</v>
      </c>
      <c r="C38" s="16"/>
      <c r="D38" s="27"/>
      <c r="E38" s="16"/>
      <c r="F38" s="9"/>
    </row>
    <row r="39" spans="1:6" x14ac:dyDescent="0.25">
      <c r="A39" s="11" t="s">
        <v>72</v>
      </c>
      <c r="B39" s="9" t="s">
        <v>73</v>
      </c>
      <c r="C39" s="16"/>
      <c r="D39" s="27"/>
      <c r="E39" s="16"/>
      <c r="F39" s="9"/>
    </row>
    <row r="40" spans="1:6" x14ac:dyDescent="0.25">
      <c r="A40" s="11" t="s">
        <v>74</v>
      </c>
      <c r="B40" s="9" t="s">
        <v>75</v>
      </c>
      <c r="C40" s="16"/>
      <c r="D40" s="27"/>
      <c r="E40" s="16"/>
      <c r="F40" s="9"/>
    </row>
    <row r="41" spans="1:6" x14ac:dyDescent="0.25">
      <c r="A41" s="8"/>
      <c r="B41" s="9" t="s">
        <v>76</v>
      </c>
      <c r="C41" s="27">
        <f>SUM(C21:C40)</f>
        <v>1108758896</v>
      </c>
      <c r="D41" s="27">
        <v>443503558</v>
      </c>
      <c r="E41" s="27">
        <f>SUM(C41-D41)</f>
        <v>665255338</v>
      </c>
      <c r="F41" s="9"/>
    </row>
    <row r="43" spans="1:6" ht="30" x14ac:dyDescent="0.25">
      <c r="A43" s="1" t="s">
        <v>1</v>
      </c>
      <c r="B43" s="2" t="s">
        <v>2</v>
      </c>
      <c r="C43" s="15" t="s">
        <v>3</v>
      </c>
      <c r="D43" s="26" t="s">
        <v>4</v>
      </c>
      <c r="E43" s="35" t="s">
        <v>5</v>
      </c>
      <c r="F43" s="3" t="s">
        <v>6</v>
      </c>
    </row>
    <row r="44" spans="1:6" x14ac:dyDescent="0.25">
      <c r="A44" s="90">
        <v>2</v>
      </c>
      <c r="B44" s="91" t="s">
        <v>77</v>
      </c>
      <c r="C44" s="103">
        <v>5000000</v>
      </c>
      <c r="D44" s="104">
        <v>812200</v>
      </c>
      <c r="E44" s="104">
        <f>SUM(C44-D44)</f>
        <v>4187800</v>
      </c>
      <c r="F44" s="9"/>
    </row>
    <row r="45" spans="1:6" ht="30" x14ac:dyDescent="0.25">
      <c r="A45" s="6" t="s">
        <v>78</v>
      </c>
      <c r="B45" s="54" t="s">
        <v>79</v>
      </c>
      <c r="C45" s="24"/>
      <c r="D45" s="27"/>
      <c r="E45" s="16"/>
      <c r="F45" s="9"/>
    </row>
    <row r="46" spans="1:6" x14ac:dyDescent="0.25">
      <c r="A46" s="21" t="s">
        <v>80</v>
      </c>
      <c r="B46" s="22" t="s">
        <v>81</v>
      </c>
      <c r="C46" s="24">
        <f>SUM(C47,C52)</f>
        <v>190800000</v>
      </c>
      <c r="D46" s="30"/>
      <c r="E46" s="31"/>
      <c r="F46" s="9"/>
    </row>
    <row r="47" spans="1:6" x14ac:dyDescent="0.25">
      <c r="A47" s="8" t="s">
        <v>82</v>
      </c>
      <c r="B47" s="9" t="s">
        <v>83</v>
      </c>
      <c r="C47" s="13">
        <f>SUM(C49:C50)</f>
        <v>130800000</v>
      </c>
      <c r="D47" s="27"/>
      <c r="E47" s="27"/>
      <c r="F47" s="9"/>
    </row>
    <row r="48" spans="1:6" x14ac:dyDescent="0.25">
      <c r="A48" s="8"/>
      <c r="B48" s="9" t="s">
        <v>84</v>
      </c>
      <c r="C48" s="13"/>
      <c r="D48" s="27"/>
      <c r="E48" s="27"/>
      <c r="F48" s="9"/>
    </row>
    <row r="49" spans="1:6" x14ac:dyDescent="0.25">
      <c r="A49" s="8"/>
      <c r="B49" s="9" t="s">
        <v>85</v>
      </c>
      <c r="C49" s="13">
        <v>21600000</v>
      </c>
      <c r="D49" s="106"/>
      <c r="E49" s="106"/>
      <c r="F49" s="9"/>
    </row>
    <row r="50" spans="1:6" x14ac:dyDescent="0.25">
      <c r="A50" s="8"/>
      <c r="B50" s="9" t="s">
        <v>86</v>
      </c>
      <c r="C50" s="13">
        <v>109200000</v>
      </c>
      <c r="D50" s="27"/>
      <c r="E50" s="27"/>
      <c r="F50" s="9"/>
    </row>
    <row r="51" spans="1:6" x14ac:dyDescent="0.25">
      <c r="A51" s="8"/>
      <c r="B51" s="9"/>
      <c r="C51" s="13"/>
      <c r="D51" s="93"/>
      <c r="E51" s="92"/>
      <c r="F51" s="9"/>
    </row>
    <row r="52" spans="1:6" x14ac:dyDescent="0.25">
      <c r="A52" s="8"/>
      <c r="B52" s="9" t="s">
        <v>87</v>
      </c>
      <c r="C52" s="13">
        <f>SUM(C53:C57)</f>
        <v>60000000</v>
      </c>
      <c r="D52" s="27"/>
      <c r="E52" s="7"/>
      <c r="F52" s="9"/>
    </row>
    <row r="53" spans="1:6" x14ac:dyDescent="0.25">
      <c r="A53" s="8"/>
      <c r="B53" s="9" t="s">
        <v>88</v>
      </c>
      <c r="C53" s="13">
        <v>12000000</v>
      </c>
      <c r="D53" s="27"/>
      <c r="E53" s="7"/>
      <c r="F53" s="9"/>
    </row>
    <row r="54" spans="1:6" x14ac:dyDescent="0.25">
      <c r="A54" s="8"/>
      <c r="B54" s="9" t="s">
        <v>89</v>
      </c>
      <c r="C54" s="13">
        <v>9000000</v>
      </c>
      <c r="D54" s="27"/>
      <c r="E54" s="7"/>
      <c r="F54" s="9"/>
    </row>
    <row r="55" spans="1:6" x14ac:dyDescent="0.25">
      <c r="A55" s="8"/>
      <c r="B55" s="9" t="s">
        <v>90</v>
      </c>
      <c r="C55" s="13">
        <v>24000000</v>
      </c>
      <c r="D55" s="27"/>
      <c r="E55" s="27"/>
      <c r="F55" s="9"/>
    </row>
    <row r="56" spans="1:6" x14ac:dyDescent="0.25">
      <c r="A56" s="8"/>
      <c r="B56" s="9" t="s">
        <v>91</v>
      </c>
      <c r="C56" s="10">
        <v>9000000</v>
      </c>
      <c r="D56" s="93"/>
      <c r="E56" s="92"/>
      <c r="F56" s="9"/>
    </row>
    <row r="57" spans="1:6" x14ac:dyDescent="0.25">
      <c r="A57" s="8"/>
      <c r="B57" s="9" t="s">
        <v>92</v>
      </c>
      <c r="C57" s="10">
        <v>6000000</v>
      </c>
      <c r="D57" s="27"/>
      <c r="E57" s="7"/>
      <c r="F57" s="9"/>
    </row>
    <row r="58" spans="1:6" x14ac:dyDescent="0.25">
      <c r="A58" s="9"/>
      <c r="B58" s="9"/>
      <c r="C58" s="10"/>
      <c r="D58" s="27"/>
      <c r="E58" s="7"/>
      <c r="F58" s="9"/>
    </row>
    <row r="59" spans="1:6" x14ac:dyDescent="0.25">
      <c r="A59" s="22" t="s">
        <v>93</v>
      </c>
      <c r="B59" s="22" t="s">
        <v>94</v>
      </c>
      <c r="C59" s="23">
        <f>SUM(C61:C62)</f>
        <v>108000000</v>
      </c>
      <c r="D59" s="30"/>
      <c r="E59" s="7"/>
      <c r="F59" s="9"/>
    </row>
    <row r="60" spans="1:6" x14ac:dyDescent="0.25">
      <c r="A60" s="9" t="s">
        <v>95</v>
      </c>
      <c r="B60" s="9" t="s">
        <v>96</v>
      </c>
      <c r="C60" s="10"/>
      <c r="D60" s="27"/>
      <c r="E60" s="7"/>
      <c r="F60" s="9"/>
    </row>
    <row r="61" spans="1:6" x14ac:dyDescent="0.25">
      <c r="A61" s="9"/>
      <c r="B61" s="9" t="s">
        <v>97</v>
      </c>
      <c r="C61" s="10">
        <v>90000000</v>
      </c>
      <c r="D61" s="27"/>
      <c r="E61" s="7"/>
      <c r="F61" s="9"/>
    </row>
    <row r="62" spans="1:6" x14ac:dyDescent="0.25">
      <c r="A62" s="9"/>
      <c r="B62" s="9" t="s">
        <v>98</v>
      </c>
      <c r="C62" s="10">
        <v>18000000</v>
      </c>
      <c r="D62" s="27"/>
      <c r="E62" s="7"/>
      <c r="F62" s="9"/>
    </row>
    <row r="63" spans="1:6" x14ac:dyDescent="0.25">
      <c r="A63" s="9"/>
      <c r="B63" s="9"/>
      <c r="C63" s="10"/>
      <c r="D63" s="27"/>
      <c r="E63" s="7"/>
      <c r="F63" s="9"/>
    </row>
    <row r="64" spans="1:6" x14ac:dyDescent="0.25">
      <c r="A64" s="22" t="s">
        <v>99</v>
      </c>
      <c r="B64" s="22" t="s">
        <v>100</v>
      </c>
      <c r="C64" s="23">
        <f>SUM(C66:C69)</f>
        <v>54000000</v>
      </c>
      <c r="D64" s="30"/>
      <c r="E64" s="7"/>
      <c r="F64" s="9"/>
    </row>
    <row r="65" spans="1:6" x14ac:dyDescent="0.25">
      <c r="A65" s="9" t="s">
        <v>101</v>
      </c>
      <c r="B65" s="9" t="s">
        <v>102</v>
      </c>
      <c r="C65" s="10"/>
      <c r="D65" s="27"/>
      <c r="E65" s="7"/>
      <c r="F65" s="9"/>
    </row>
    <row r="66" spans="1:6" x14ac:dyDescent="0.25">
      <c r="A66" s="9"/>
      <c r="B66" s="9" t="s">
        <v>103</v>
      </c>
      <c r="C66" s="10">
        <v>12000000</v>
      </c>
      <c r="D66" s="27"/>
      <c r="E66" s="7"/>
      <c r="F66" s="9"/>
    </row>
    <row r="67" spans="1:6" x14ac:dyDescent="0.25">
      <c r="A67" s="9"/>
      <c r="B67" s="9" t="s">
        <v>104</v>
      </c>
      <c r="C67" s="10">
        <v>9000000</v>
      </c>
      <c r="D67" s="27"/>
      <c r="E67" s="7"/>
      <c r="F67" s="9"/>
    </row>
    <row r="68" spans="1:6" x14ac:dyDescent="0.25">
      <c r="A68" s="9"/>
      <c r="B68" s="9" t="s">
        <v>105</v>
      </c>
      <c r="C68" s="10">
        <v>9000000</v>
      </c>
      <c r="D68" s="27"/>
      <c r="E68" s="7"/>
      <c r="F68" s="9"/>
    </row>
    <row r="69" spans="1:6" x14ac:dyDescent="0.25">
      <c r="A69" s="9"/>
      <c r="B69" s="9" t="s">
        <v>106</v>
      </c>
      <c r="C69" s="10">
        <v>24000000</v>
      </c>
      <c r="D69" s="27"/>
      <c r="E69" s="7"/>
      <c r="F69" s="9"/>
    </row>
    <row r="70" spans="1:6" x14ac:dyDescent="0.25">
      <c r="A70" s="9"/>
      <c r="B70" s="9"/>
      <c r="C70" s="10"/>
      <c r="D70" s="27"/>
      <c r="E70" s="7"/>
      <c r="F70" s="9"/>
    </row>
    <row r="71" spans="1:6" x14ac:dyDescent="0.25">
      <c r="A71" s="22" t="s">
        <v>107</v>
      </c>
      <c r="B71" s="22" t="s">
        <v>108</v>
      </c>
      <c r="C71" s="23">
        <f>SUM(C72,C85)</f>
        <v>202320896</v>
      </c>
      <c r="D71" s="30"/>
      <c r="E71" s="7"/>
      <c r="F71" s="9"/>
    </row>
    <row r="72" spans="1:6" x14ac:dyDescent="0.25">
      <c r="A72" s="9" t="s">
        <v>109</v>
      </c>
      <c r="B72" s="9" t="s">
        <v>96</v>
      </c>
      <c r="C72" s="10">
        <f>SUM(C73:C83)</f>
        <v>76818896</v>
      </c>
      <c r="D72" s="27"/>
      <c r="E72" s="7"/>
      <c r="F72" s="9"/>
    </row>
    <row r="73" spans="1:6" x14ac:dyDescent="0.25">
      <c r="A73" s="9"/>
      <c r="B73" s="9" t="s">
        <v>110</v>
      </c>
      <c r="C73" s="10">
        <v>5000000</v>
      </c>
      <c r="D73" s="10"/>
      <c r="E73" s="7"/>
      <c r="F73" s="9"/>
    </row>
    <row r="74" spans="1:6" x14ac:dyDescent="0.25">
      <c r="A74" s="9"/>
      <c r="B74" s="9" t="s">
        <v>111</v>
      </c>
      <c r="C74" s="10">
        <v>2000000</v>
      </c>
      <c r="D74" s="10"/>
      <c r="E74" s="7"/>
      <c r="F74" s="9"/>
    </row>
    <row r="75" spans="1:6" x14ac:dyDescent="0.25">
      <c r="A75" s="9"/>
      <c r="B75" s="9" t="s">
        <v>112</v>
      </c>
      <c r="C75" s="10">
        <v>15000000</v>
      </c>
      <c r="D75" s="10"/>
      <c r="E75" s="7"/>
      <c r="F75" s="9"/>
    </row>
    <row r="76" spans="1:6" x14ac:dyDescent="0.25">
      <c r="A76" s="9"/>
      <c r="B76" s="9" t="s">
        <v>113</v>
      </c>
      <c r="C76" s="10">
        <v>3000000</v>
      </c>
      <c r="D76" s="10"/>
      <c r="E76" s="7"/>
      <c r="F76" s="9"/>
    </row>
    <row r="77" spans="1:6" x14ac:dyDescent="0.25">
      <c r="A77" s="9"/>
      <c r="B77" s="9" t="s">
        <v>114</v>
      </c>
      <c r="C77" s="10">
        <v>1478896</v>
      </c>
      <c r="D77" s="27"/>
      <c r="E77" s="7"/>
      <c r="F77" s="9"/>
    </row>
    <row r="78" spans="1:6" x14ac:dyDescent="0.25">
      <c r="A78" s="9"/>
      <c r="B78" s="9" t="s">
        <v>115</v>
      </c>
      <c r="C78" s="10">
        <v>22440000</v>
      </c>
      <c r="D78" s="94"/>
      <c r="E78" s="92"/>
      <c r="F78" s="9"/>
    </row>
    <row r="79" spans="1:6" x14ac:dyDescent="0.25">
      <c r="A79" s="9"/>
      <c r="B79" s="9" t="s">
        <v>116</v>
      </c>
      <c r="C79" s="10">
        <v>5000000</v>
      </c>
      <c r="D79" s="10"/>
      <c r="E79" s="7"/>
      <c r="F79" s="9"/>
    </row>
    <row r="80" spans="1:6" x14ac:dyDescent="0.25">
      <c r="A80" s="9"/>
      <c r="B80" s="9" t="s">
        <v>117</v>
      </c>
      <c r="C80" s="10">
        <v>5000000</v>
      </c>
      <c r="D80" s="10"/>
      <c r="E80" s="7"/>
      <c r="F80" s="9"/>
    </row>
    <row r="81" spans="1:6" x14ac:dyDescent="0.25">
      <c r="A81" s="9"/>
      <c r="B81" s="9" t="s">
        <v>118</v>
      </c>
      <c r="C81" s="10">
        <v>8000000</v>
      </c>
      <c r="D81" s="10"/>
      <c r="E81" s="7"/>
      <c r="F81" s="9"/>
    </row>
    <row r="82" spans="1:6" x14ac:dyDescent="0.25">
      <c r="A82" s="9"/>
      <c r="B82" s="9" t="s">
        <v>119</v>
      </c>
      <c r="C82" s="10">
        <v>2400000</v>
      </c>
      <c r="D82" s="10"/>
      <c r="E82" s="7"/>
      <c r="F82" s="9"/>
    </row>
    <row r="83" spans="1:6" x14ac:dyDescent="0.25">
      <c r="A83" s="9"/>
      <c r="B83" s="9" t="s">
        <v>120</v>
      </c>
      <c r="C83" s="10">
        <v>7500000</v>
      </c>
      <c r="D83" s="10"/>
      <c r="E83" s="7"/>
      <c r="F83" s="9"/>
    </row>
    <row r="84" spans="1:6" x14ac:dyDescent="0.25">
      <c r="A84" s="9"/>
      <c r="B84" s="9"/>
      <c r="C84" s="10"/>
      <c r="D84" s="27"/>
      <c r="E84" s="7"/>
      <c r="F84" s="9"/>
    </row>
    <row r="85" spans="1:6" x14ac:dyDescent="0.25">
      <c r="A85" s="9" t="s">
        <v>121</v>
      </c>
      <c r="B85" s="9" t="s">
        <v>122</v>
      </c>
      <c r="C85" s="10">
        <f>SUM(C86:C95)</f>
        <v>125502000</v>
      </c>
      <c r="D85" s="27"/>
      <c r="E85" s="7"/>
      <c r="F85" s="5"/>
    </row>
    <row r="86" spans="1:6" x14ac:dyDescent="0.25">
      <c r="A86" s="9"/>
      <c r="B86" s="9" t="s">
        <v>123</v>
      </c>
      <c r="C86" s="10">
        <v>7500000</v>
      </c>
      <c r="D86" s="27"/>
      <c r="E86" s="7"/>
      <c r="F86" s="5"/>
    </row>
    <row r="87" spans="1:6" x14ac:dyDescent="0.25">
      <c r="A87" s="9"/>
      <c r="B87" s="9" t="s">
        <v>124</v>
      </c>
      <c r="C87" s="10">
        <v>9500000</v>
      </c>
      <c r="D87" s="27"/>
      <c r="E87" s="7"/>
      <c r="F87" s="5"/>
    </row>
    <row r="88" spans="1:6" ht="30" x14ac:dyDescent="0.25">
      <c r="A88" s="9"/>
      <c r="B88" s="9"/>
      <c r="C88" s="10"/>
      <c r="D88" s="26" t="s">
        <v>4</v>
      </c>
      <c r="E88" s="35" t="s">
        <v>5</v>
      </c>
      <c r="F88" s="3" t="s">
        <v>6</v>
      </c>
    </row>
    <row r="89" spans="1:6" x14ac:dyDescent="0.25">
      <c r="A89" s="9"/>
      <c r="B89" s="9" t="s">
        <v>125</v>
      </c>
      <c r="C89" s="10">
        <v>1500000</v>
      </c>
      <c r="D89" s="27"/>
      <c r="E89" s="7"/>
      <c r="F89" s="5"/>
    </row>
    <row r="90" spans="1:6" x14ac:dyDescent="0.25">
      <c r="A90" s="9"/>
      <c r="B90" s="9" t="s">
        <v>126</v>
      </c>
      <c r="C90" s="10">
        <v>1000000</v>
      </c>
      <c r="D90" s="10"/>
      <c r="E90" s="7"/>
      <c r="F90" s="5"/>
    </row>
    <row r="91" spans="1:6" x14ac:dyDescent="0.25">
      <c r="A91" s="9"/>
      <c r="B91" s="9" t="s">
        <v>127</v>
      </c>
      <c r="C91" s="10">
        <v>3000000</v>
      </c>
      <c r="D91" s="10"/>
      <c r="E91" s="7"/>
      <c r="F91" s="5"/>
    </row>
    <row r="92" spans="1:6" x14ac:dyDescent="0.25">
      <c r="A92" s="9"/>
      <c r="B92" s="9" t="s">
        <v>128</v>
      </c>
      <c r="C92" s="10">
        <v>7500000</v>
      </c>
      <c r="D92" s="28"/>
      <c r="E92" s="7"/>
      <c r="F92" s="5"/>
    </row>
    <row r="93" spans="1:6" x14ac:dyDescent="0.25">
      <c r="A93" s="9"/>
      <c r="B93" s="9" t="s">
        <v>129</v>
      </c>
      <c r="C93" s="10">
        <v>40000000</v>
      </c>
      <c r="D93" s="10"/>
      <c r="E93" s="7"/>
      <c r="F93" s="5"/>
    </row>
    <row r="94" spans="1:6" x14ac:dyDescent="0.25">
      <c r="A94" s="9"/>
      <c r="B94" s="9" t="s">
        <v>130</v>
      </c>
      <c r="C94" s="10">
        <v>6000000</v>
      </c>
      <c r="D94" s="10"/>
      <c r="E94" s="7"/>
      <c r="F94" s="5"/>
    </row>
    <row r="95" spans="1:6" x14ac:dyDescent="0.25">
      <c r="A95" s="9"/>
      <c r="B95" s="9" t="s">
        <v>131</v>
      </c>
      <c r="C95" s="10">
        <v>49502000</v>
      </c>
      <c r="D95" s="28"/>
      <c r="E95" s="7"/>
      <c r="F95" s="5"/>
    </row>
    <row r="96" spans="1:6" x14ac:dyDescent="0.25">
      <c r="A96" s="5"/>
      <c r="B96" s="9" t="s">
        <v>132</v>
      </c>
      <c r="C96" s="10">
        <v>8000000</v>
      </c>
      <c r="D96" s="28"/>
      <c r="E96" s="7"/>
      <c r="F96" s="5"/>
    </row>
    <row r="97" spans="1:6" x14ac:dyDescent="0.25">
      <c r="A97" s="5"/>
      <c r="B97" s="5"/>
      <c r="C97" s="7"/>
      <c r="D97" s="28"/>
      <c r="E97" s="7"/>
      <c r="F97" s="5"/>
    </row>
    <row r="98" spans="1:6" x14ac:dyDescent="0.25">
      <c r="A98" s="21" t="s">
        <v>138</v>
      </c>
      <c r="B98" s="22" t="s">
        <v>139</v>
      </c>
      <c r="C98" s="23">
        <v>21000000</v>
      </c>
      <c r="D98" s="28"/>
      <c r="E98" s="7"/>
      <c r="F98" s="5"/>
    </row>
    <row r="99" spans="1:6" x14ac:dyDescent="0.25">
      <c r="A99" s="8" t="s">
        <v>140</v>
      </c>
      <c r="B99" s="9" t="s">
        <v>96</v>
      </c>
      <c r="C99" s="10"/>
      <c r="D99" s="28"/>
      <c r="E99" s="7"/>
      <c r="F99" s="5"/>
    </row>
    <row r="100" spans="1:6" x14ac:dyDescent="0.25">
      <c r="A100" s="8"/>
      <c r="B100" s="9" t="s">
        <v>141</v>
      </c>
      <c r="C100" s="10">
        <v>5000000</v>
      </c>
      <c r="D100" s="28"/>
      <c r="E100" s="7"/>
      <c r="F100" s="5"/>
    </row>
    <row r="101" spans="1:6" x14ac:dyDescent="0.25">
      <c r="A101" s="8"/>
      <c r="B101" s="9" t="s">
        <v>142</v>
      </c>
      <c r="C101" s="10">
        <v>3000000</v>
      </c>
      <c r="D101" s="28"/>
      <c r="E101" s="7"/>
      <c r="F101" s="5"/>
    </row>
    <row r="102" spans="1:6" x14ac:dyDescent="0.25">
      <c r="A102" s="8"/>
      <c r="B102" s="9" t="s">
        <v>143</v>
      </c>
      <c r="C102" s="10">
        <v>3000000</v>
      </c>
      <c r="D102" s="28"/>
      <c r="E102" s="7"/>
      <c r="F102" s="5"/>
    </row>
    <row r="103" spans="1:6" x14ac:dyDescent="0.25">
      <c r="A103" s="8"/>
      <c r="B103" s="9" t="s">
        <v>144</v>
      </c>
      <c r="C103" s="10">
        <v>5000000</v>
      </c>
      <c r="D103" s="28"/>
      <c r="E103" s="7"/>
      <c r="F103" s="5"/>
    </row>
    <row r="104" spans="1:6" x14ac:dyDescent="0.25">
      <c r="A104" s="5"/>
      <c r="B104" s="5"/>
      <c r="C104" s="7"/>
      <c r="D104" s="28"/>
      <c r="E104" s="7"/>
      <c r="F104" s="5"/>
    </row>
    <row r="105" spans="1:6" x14ac:dyDescent="0.25">
      <c r="A105" s="21" t="s">
        <v>145</v>
      </c>
      <c r="B105" s="22" t="s">
        <v>146</v>
      </c>
      <c r="C105" s="23">
        <f>SUM(C107:C109)</f>
        <v>13800000</v>
      </c>
      <c r="D105" s="28"/>
      <c r="E105" s="7"/>
      <c r="F105" s="5"/>
    </row>
    <row r="106" spans="1:6" x14ac:dyDescent="0.25">
      <c r="A106" s="8" t="s">
        <v>147</v>
      </c>
      <c r="B106" s="9" t="s">
        <v>96</v>
      </c>
      <c r="C106" s="10"/>
      <c r="D106" s="28"/>
      <c r="E106" s="7"/>
      <c r="F106" s="5"/>
    </row>
    <row r="107" spans="1:6" x14ac:dyDescent="0.25">
      <c r="A107" s="8"/>
      <c r="B107" s="9" t="s">
        <v>148</v>
      </c>
      <c r="C107" s="10">
        <v>6000000</v>
      </c>
      <c r="D107" s="28"/>
      <c r="E107" s="7"/>
      <c r="F107" s="5"/>
    </row>
    <row r="108" spans="1:6" x14ac:dyDescent="0.25">
      <c r="A108" s="8"/>
      <c r="B108" s="9" t="s">
        <v>149</v>
      </c>
      <c r="C108" s="10">
        <v>4200000</v>
      </c>
      <c r="D108" s="10"/>
      <c r="E108" s="7"/>
      <c r="F108" s="5"/>
    </row>
    <row r="109" spans="1:6" x14ac:dyDescent="0.25">
      <c r="A109" s="8"/>
      <c r="B109" s="9" t="s">
        <v>150</v>
      </c>
      <c r="C109" s="10">
        <v>3600000</v>
      </c>
      <c r="D109" s="10"/>
      <c r="E109" s="7"/>
      <c r="F109" s="5"/>
    </row>
    <row r="110" spans="1:6" x14ac:dyDescent="0.25">
      <c r="A110" s="5"/>
      <c r="B110" s="5"/>
      <c r="C110" s="7"/>
      <c r="D110" s="10"/>
      <c r="E110" s="7"/>
      <c r="F110" s="5"/>
    </row>
    <row r="111" spans="1:6" ht="31.5" x14ac:dyDescent="0.25">
      <c r="A111" s="112" t="s">
        <v>236</v>
      </c>
      <c r="B111" s="113" t="s">
        <v>237</v>
      </c>
      <c r="C111" s="7"/>
      <c r="D111" s="10"/>
      <c r="E111" s="7"/>
      <c r="F111" s="5"/>
    </row>
    <row r="112" spans="1:6" x14ac:dyDescent="0.25">
      <c r="A112" s="5"/>
      <c r="B112" s="5"/>
      <c r="C112" s="7"/>
      <c r="D112" s="28"/>
      <c r="E112" s="7"/>
      <c r="F112" s="5"/>
    </row>
    <row r="113" spans="1:6" x14ac:dyDescent="0.25">
      <c r="A113" s="58" t="s">
        <v>151</v>
      </c>
      <c r="B113" s="36" t="s">
        <v>152</v>
      </c>
      <c r="C113" s="20">
        <f>SUM(C114,C120)</f>
        <v>111700000</v>
      </c>
      <c r="D113" s="32"/>
      <c r="E113" s="7"/>
      <c r="F113" s="5"/>
    </row>
    <row r="114" spans="1:6" x14ac:dyDescent="0.25">
      <c r="A114" s="37" t="s">
        <v>153</v>
      </c>
      <c r="B114" s="38" t="s">
        <v>96</v>
      </c>
      <c r="C114" s="7">
        <f>SUM(C115:C118)</f>
        <v>13200000</v>
      </c>
      <c r="D114" s="28"/>
      <c r="E114" s="7"/>
      <c r="F114" s="5"/>
    </row>
    <row r="115" spans="1:6" x14ac:dyDescent="0.25">
      <c r="A115" s="37"/>
      <c r="B115" s="38" t="s">
        <v>154</v>
      </c>
      <c r="C115" s="7">
        <v>7500000</v>
      </c>
      <c r="D115" s="10"/>
      <c r="E115" s="7"/>
      <c r="F115" s="5"/>
    </row>
    <row r="116" spans="1:6" x14ac:dyDescent="0.25">
      <c r="A116" s="37"/>
      <c r="B116" s="38" t="s">
        <v>155</v>
      </c>
      <c r="C116" s="7">
        <v>4000000</v>
      </c>
      <c r="D116" s="10"/>
      <c r="E116" s="16"/>
      <c r="F116" s="5"/>
    </row>
    <row r="117" spans="1:6" x14ac:dyDescent="0.25">
      <c r="A117" s="37"/>
      <c r="B117" s="38" t="s">
        <v>156</v>
      </c>
      <c r="C117" s="7">
        <v>1150000</v>
      </c>
      <c r="D117" s="92"/>
      <c r="E117" s="16"/>
      <c r="F117" s="5"/>
    </row>
    <row r="118" spans="1:6" x14ac:dyDescent="0.25">
      <c r="A118" s="37"/>
      <c r="B118" s="38" t="s">
        <v>157</v>
      </c>
      <c r="C118" s="7">
        <v>550000</v>
      </c>
      <c r="D118" s="7"/>
      <c r="E118" s="16"/>
      <c r="F118" s="9"/>
    </row>
    <row r="119" spans="1:6" x14ac:dyDescent="0.25">
      <c r="A119" s="37"/>
      <c r="B119" s="38"/>
      <c r="C119" s="7"/>
      <c r="D119" s="7"/>
      <c r="E119" s="16"/>
      <c r="F119" s="9"/>
    </row>
    <row r="120" spans="1:6" x14ac:dyDescent="0.25">
      <c r="A120" s="37" t="s">
        <v>158</v>
      </c>
      <c r="B120" s="38" t="s">
        <v>122</v>
      </c>
      <c r="C120" s="7">
        <v>98500000</v>
      </c>
      <c r="D120" s="7"/>
      <c r="E120" s="16"/>
      <c r="F120" s="9"/>
    </row>
    <row r="121" spans="1:6" x14ac:dyDescent="0.25">
      <c r="A121" s="37"/>
      <c r="B121" s="38" t="s">
        <v>159</v>
      </c>
      <c r="C121" s="7">
        <v>94500000</v>
      </c>
      <c r="D121" s="7"/>
      <c r="E121" s="16"/>
      <c r="F121" s="9"/>
    </row>
    <row r="122" spans="1:6" x14ac:dyDescent="0.25">
      <c r="A122" s="37"/>
      <c r="B122" s="38" t="s">
        <v>160</v>
      </c>
      <c r="C122" s="7">
        <v>4000000</v>
      </c>
      <c r="D122" s="7"/>
      <c r="E122" s="16"/>
      <c r="F122" s="9"/>
    </row>
    <row r="123" spans="1:6" x14ac:dyDescent="0.25">
      <c r="A123" s="5"/>
      <c r="B123" s="5"/>
      <c r="C123" s="7"/>
      <c r="D123" s="7"/>
      <c r="E123" s="16"/>
      <c r="F123" s="9"/>
    </row>
    <row r="124" spans="1:6" ht="31.5" x14ac:dyDescent="0.25">
      <c r="A124" s="112" t="s">
        <v>321</v>
      </c>
      <c r="B124" s="113" t="s">
        <v>162</v>
      </c>
      <c r="C124" s="114"/>
      <c r="D124" s="7"/>
      <c r="E124" s="16"/>
      <c r="F124" s="9"/>
    </row>
    <row r="125" spans="1:6" x14ac:dyDescent="0.25">
      <c r="A125" s="5"/>
      <c r="B125" s="5"/>
      <c r="C125" s="7"/>
      <c r="D125" s="7"/>
      <c r="E125" s="16"/>
      <c r="F125" s="9"/>
    </row>
    <row r="126" spans="1:6" x14ac:dyDescent="0.25">
      <c r="A126" s="22" t="s">
        <v>163</v>
      </c>
      <c r="B126" s="22" t="s">
        <v>164</v>
      </c>
      <c r="C126" s="23">
        <f>SUM(C128:C131)</f>
        <v>217125000</v>
      </c>
      <c r="D126" s="7"/>
      <c r="E126" s="16"/>
      <c r="F126" s="9"/>
    </row>
    <row r="127" spans="1:6" x14ac:dyDescent="0.25">
      <c r="A127" s="9" t="s">
        <v>165</v>
      </c>
      <c r="B127" s="9" t="s">
        <v>96</v>
      </c>
      <c r="C127" s="10"/>
      <c r="D127" s="7"/>
      <c r="E127" s="16"/>
      <c r="F127" s="9"/>
    </row>
    <row r="128" spans="1:6" x14ac:dyDescent="0.25">
      <c r="A128" s="9"/>
      <c r="B128" s="9" t="s">
        <v>166</v>
      </c>
      <c r="C128" s="10">
        <v>130000000</v>
      </c>
      <c r="D128" s="7"/>
      <c r="E128" s="16"/>
      <c r="F128" s="9"/>
    </row>
    <row r="129" spans="1:6" ht="26.25" x14ac:dyDescent="0.25">
      <c r="A129" s="9"/>
      <c r="B129" s="12" t="s">
        <v>167</v>
      </c>
      <c r="C129" s="10">
        <v>9750000</v>
      </c>
      <c r="D129" s="7"/>
      <c r="E129" s="16"/>
      <c r="F129" s="9"/>
    </row>
    <row r="130" spans="1:6" ht="25.5" x14ac:dyDescent="0.25">
      <c r="A130" s="9"/>
      <c r="B130" s="115" t="s">
        <v>168</v>
      </c>
      <c r="C130" s="10">
        <v>12375000</v>
      </c>
      <c r="D130" s="7"/>
      <c r="E130" s="16"/>
      <c r="F130" s="9"/>
    </row>
    <row r="131" spans="1:6" ht="25.5" x14ac:dyDescent="0.25">
      <c r="A131" s="9"/>
      <c r="B131" s="115" t="s">
        <v>169</v>
      </c>
      <c r="C131" s="10">
        <v>65000000</v>
      </c>
      <c r="D131" s="7"/>
      <c r="E131" s="16"/>
      <c r="F131" s="9"/>
    </row>
    <row r="132" spans="1:6" x14ac:dyDescent="0.25">
      <c r="A132" s="5"/>
      <c r="B132" s="5"/>
      <c r="C132" s="7"/>
      <c r="D132" s="7"/>
      <c r="E132" s="16"/>
      <c r="F132" s="5"/>
    </row>
    <row r="133" spans="1:6" x14ac:dyDescent="0.25">
      <c r="A133" s="5"/>
      <c r="B133" s="5"/>
      <c r="C133" s="7"/>
      <c r="D133" s="7"/>
      <c r="E133" s="16"/>
      <c r="F133" s="5"/>
    </row>
    <row r="134" spans="1:6" ht="30" x14ac:dyDescent="0.25">
      <c r="A134" s="1" t="s">
        <v>1</v>
      </c>
      <c r="B134" s="2" t="s">
        <v>2</v>
      </c>
      <c r="C134" s="15" t="s">
        <v>3</v>
      </c>
      <c r="D134" s="26" t="s">
        <v>4</v>
      </c>
      <c r="E134" s="35" t="s">
        <v>5</v>
      </c>
      <c r="F134" s="3" t="s">
        <v>6</v>
      </c>
    </row>
    <row r="135" spans="1:6" x14ac:dyDescent="0.25">
      <c r="A135" s="19" t="s">
        <v>170</v>
      </c>
      <c r="B135" s="19" t="s">
        <v>171</v>
      </c>
      <c r="C135" s="7"/>
      <c r="D135" s="7"/>
      <c r="E135" s="10"/>
      <c r="F135" s="5"/>
    </row>
    <row r="136" spans="1:6" x14ac:dyDescent="0.25">
      <c r="A136" s="5" t="s">
        <v>173</v>
      </c>
      <c r="B136" s="5" t="s">
        <v>96</v>
      </c>
      <c r="C136" s="7"/>
      <c r="D136" s="7"/>
      <c r="E136" s="10"/>
      <c r="F136" s="5"/>
    </row>
    <row r="137" spans="1:6" x14ac:dyDescent="0.25">
      <c r="A137" s="5"/>
      <c r="B137" s="5" t="s">
        <v>172</v>
      </c>
      <c r="C137" s="7">
        <v>6000000</v>
      </c>
      <c r="D137" s="7"/>
      <c r="E137" s="10"/>
      <c r="F137" s="5"/>
    </row>
    <row r="138" spans="1:6" x14ac:dyDescent="0.25">
      <c r="A138" s="5"/>
      <c r="B138" s="5"/>
      <c r="C138" s="5"/>
      <c r="D138" s="28"/>
      <c r="E138" s="10"/>
      <c r="F138" s="5"/>
    </row>
    <row r="139" spans="1:6" x14ac:dyDescent="0.25">
      <c r="A139" s="89"/>
      <c r="B139" s="89"/>
      <c r="C139" s="92"/>
      <c r="D139" s="95"/>
      <c r="E139" s="92"/>
      <c r="F139" s="5"/>
    </row>
    <row r="140" spans="1:6" x14ac:dyDescent="0.25">
      <c r="A140" s="5"/>
      <c r="B140" s="5"/>
      <c r="C140" s="7"/>
      <c r="D140" s="28"/>
      <c r="E140" s="7"/>
      <c r="F140" s="5"/>
    </row>
    <row r="141" spans="1:6" x14ac:dyDescent="0.25">
      <c r="A141" s="5"/>
      <c r="B141" s="5"/>
      <c r="C141" s="7"/>
      <c r="D141" s="28"/>
      <c r="E141" s="7"/>
      <c r="F141" s="5"/>
    </row>
    <row r="142" spans="1:6" x14ac:dyDescent="0.25">
      <c r="A142" s="5"/>
      <c r="B142" s="5"/>
      <c r="C142" s="7"/>
      <c r="D142" s="28"/>
      <c r="E142" s="7"/>
      <c r="F142" s="5"/>
    </row>
    <row r="143" spans="1:6" x14ac:dyDescent="0.25">
      <c r="A143" s="5"/>
      <c r="B143" s="5"/>
      <c r="C143" s="7"/>
      <c r="D143" s="23"/>
      <c r="E143" s="7"/>
      <c r="F143" s="5"/>
    </row>
    <row r="144" spans="1:6" x14ac:dyDescent="0.25">
      <c r="A144" s="5"/>
      <c r="B144" s="5"/>
      <c r="C144" s="7"/>
      <c r="D144" s="28"/>
      <c r="E144" s="7"/>
      <c r="F144" s="5"/>
    </row>
    <row r="145" spans="1:6" x14ac:dyDescent="0.25">
      <c r="A145" s="5"/>
      <c r="B145" s="5"/>
      <c r="C145" s="7"/>
      <c r="D145" s="28"/>
      <c r="E145" s="7"/>
      <c r="F145" s="5"/>
    </row>
    <row r="146" spans="1:6" x14ac:dyDescent="0.25">
      <c r="A146" s="5"/>
      <c r="B146" s="5"/>
      <c r="C146" s="7"/>
      <c r="D146" s="28"/>
      <c r="E146" s="7"/>
      <c r="F146" s="5"/>
    </row>
    <row r="147" spans="1:6" x14ac:dyDescent="0.25">
      <c r="A147" s="5"/>
      <c r="B147" s="5"/>
      <c r="C147" s="7"/>
      <c r="D147" s="28"/>
      <c r="E147" s="7"/>
      <c r="F147" s="5"/>
    </row>
    <row r="148" spans="1:6" x14ac:dyDescent="0.25">
      <c r="A148" s="5"/>
      <c r="B148" s="5"/>
      <c r="C148" s="7"/>
      <c r="D148" s="28"/>
      <c r="E148" s="7"/>
      <c r="F148" s="5"/>
    </row>
    <row r="149" spans="1:6" x14ac:dyDescent="0.25">
      <c r="A149" s="5"/>
      <c r="B149" s="5"/>
      <c r="C149" s="7"/>
      <c r="D149" s="28"/>
      <c r="E149" s="7"/>
      <c r="F149" s="5"/>
    </row>
    <row r="150" spans="1:6" x14ac:dyDescent="0.25">
      <c r="A150" s="5"/>
      <c r="B150" s="5"/>
      <c r="C150" s="7"/>
      <c r="D150" s="10"/>
      <c r="E150" s="7"/>
      <c r="F150" s="5"/>
    </row>
    <row r="151" spans="1:6" x14ac:dyDescent="0.25">
      <c r="A151" s="5"/>
      <c r="B151" s="5"/>
      <c r="C151" s="7"/>
      <c r="D151" s="10"/>
      <c r="E151" s="7"/>
      <c r="F151" s="5"/>
    </row>
    <row r="152" spans="1:6" x14ac:dyDescent="0.25">
      <c r="A152" s="5"/>
      <c r="B152" s="5"/>
      <c r="C152" s="7"/>
      <c r="D152" s="10"/>
      <c r="E152" s="7"/>
      <c r="F152" s="5"/>
    </row>
    <row r="153" spans="1:6" x14ac:dyDescent="0.25">
      <c r="A153" s="5"/>
      <c r="B153" s="5"/>
      <c r="C153" s="7"/>
      <c r="D153" s="10"/>
      <c r="E153" s="7"/>
      <c r="F153" s="5"/>
    </row>
    <row r="154" spans="1:6" x14ac:dyDescent="0.25">
      <c r="A154" s="5"/>
      <c r="B154" s="5"/>
      <c r="C154" s="7"/>
      <c r="D154" s="28"/>
      <c r="E154" s="7"/>
      <c r="F154" s="5"/>
    </row>
    <row r="155" spans="1:6" x14ac:dyDescent="0.25">
      <c r="A155" s="5"/>
      <c r="B155" s="5"/>
      <c r="C155" s="7"/>
      <c r="D155" s="28"/>
      <c r="E155" s="7"/>
      <c r="F155" s="5"/>
    </row>
    <row r="156" spans="1:6" x14ac:dyDescent="0.25">
      <c r="A156" s="5"/>
      <c r="B156" s="5"/>
      <c r="C156" s="7"/>
      <c r="D156" s="32"/>
      <c r="E156" s="7"/>
      <c r="F156" s="5"/>
    </row>
    <row r="157" spans="1:6" x14ac:dyDescent="0.25">
      <c r="A157" s="5"/>
      <c r="B157" s="5"/>
      <c r="C157" s="7"/>
      <c r="D157" s="28"/>
      <c r="E157" s="7"/>
      <c r="F157" s="5"/>
    </row>
    <row r="158" spans="1:6" x14ac:dyDescent="0.25">
      <c r="A158" s="5"/>
      <c r="B158" s="5"/>
      <c r="C158" s="7"/>
      <c r="D158" s="23"/>
      <c r="E158" s="16"/>
      <c r="F158" s="5"/>
    </row>
    <row r="159" spans="1:6" x14ac:dyDescent="0.25">
      <c r="A159" s="89"/>
      <c r="B159" s="96"/>
      <c r="C159" s="92"/>
      <c r="D159" s="92"/>
      <c r="E159" s="16"/>
      <c r="F159" s="5"/>
    </row>
    <row r="160" spans="1:6" x14ac:dyDescent="0.25">
      <c r="A160" s="5"/>
      <c r="B160" s="5"/>
      <c r="C160" s="7"/>
      <c r="D160" s="7"/>
      <c r="E160" s="16"/>
      <c r="F160" s="5"/>
    </row>
    <row r="161" spans="1:6" x14ac:dyDescent="0.25">
      <c r="A161" s="5"/>
      <c r="B161" s="5"/>
      <c r="C161" s="7"/>
      <c r="D161" s="7"/>
      <c r="E161" s="16"/>
      <c r="F161" s="5"/>
    </row>
    <row r="162" spans="1:6" x14ac:dyDescent="0.25">
      <c r="A162" s="5"/>
      <c r="B162" s="5"/>
      <c r="C162" s="7"/>
      <c r="D162" s="7"/>
      <c r="E162" s="16"/>
      <c r="F162" s="5"/>
    </row>
    <row r="163" spans="1:6" x14ac:dyDescent="0.25">
      <c r="A163" s="5"/>
      <c r="B163" s="5"/>
      <c r="C163" s="7"/>
      <c r="D163" s="7"/>
      <c r="E163" s="16"/>
      <c r="F163" s="5"/>
    </row>
    <row r="164" spans="1:6" x14ac:dyDescent="0.25">
      <c r="A164" s="5"/>
      <c r="B164" s="5"/>
      <c r="C164" s="7"/>
      <c r="D164" s="10"/>
      <c r="E164" s="16"/>
      <c r="F164" s="5"/>
    </row>
    <row r="165" spans="1:6" x14ac:dyDescent="0.25">
      <c r="A165" s="89"/>
      <c r="B165" s="89"/>
      <c r="C165" s="92"/>
      <c r="D165" s="94"/>
      <c r="E165" s="92"/>
      <c r="F165" s="5"/>
    </row>
    <row r="166" spans="1:6" x14ac:dyDescent="0.25">
      <c r="A166" s="5"/>
      <c r="B166" s="55"/>
      <c r="C166" s="7"/>
      <c r="D166" s="10"/>
      <c r="E166" s="7"/>
      <c r="F166" s="5"/>
    </row>
    <row r="167" spans="1:6" x14ac:dyDescent="0.25">
      <c r="A167" s="37"/>
      <c r="B167" s="38"/>
      <c r="C167" s="7"/>
      <c r="D167" s="10"/>
      <c r="E167" s="7"/>
      <c r="F167" s="5"/>
    </row>
    <row r="168" spans="1:6" x14ac:dyDescent="0.25">
      <c r="A168" s="37"/>
      <c r="B168" s="38"/>
      <c r="C168" s="7"/>
      <c r="D168" s="10"/>
      <c r="E168" s="7"/>
      <c r="F168" s="5"/>
    </row>
    <row r="169" spans="1:6" x14ac:dyDescent="0.25">
      <c r="A169" s="37"/>
      <c r="B169" s="38"/>
      <c r="C169" s="7"/>
      <c r="D169" s="10"/>
      <c r="E169" s="7"/>
      <c r="F169" s="5"/>
    </row>
    <row r="170" spans="1:6" x14ac:dyDescent="0.25">
      <c r="A170" s="5"/>
      <c r="B170" s="56"/>
      <c r="C170" s="7"/>
      <c r="D170" s="10"/>
      <c r="E170" s="7"/>
      <c r="F170" s="5"/>
    </row>
    <row r="171" spans="1:6" x14ac:dyDescent="0.25">
      <c r="A171" s="5"/>
      <c r="B171" s="5"/>
      <c r="C171" s="39"/>
      <c r="D171" s="10"/>
      <c r="E171" s="39"/>
      <c r="F171" s="5"/>
    </row>
    <row r="172" spans="1:6" x14ac:dyDescent="0.25">
      <c r="A172" s="5"/>
      <c r="B172" s="55"/>
      <c r="C172" s="7"/>
      <c r="D172" s="10"/>
      <c r="E172" s="7"/>
      <c r="F172" s="5"/>
    </row>
    <row r="173" spans="1:6" x14ac:dyDescent="0.25">
      <c r="A173" s="37"/>
      <c r="B173" s="57"/>
      <c r="C173" s="65"/>
      <c r="D173" s="23"/>
      <c r="E173" s="65"/>
      <c r="F173" s="5"/>
    </row>
    <row r="174" spans="1:6" x14ac:dyDescent="0.25">
      <c r="A174" s="58"/>
      <c r="B174" s="57"/>
      <c r="C174" s="65"/>
      <c r="D174" s="10"/>
      <c r="E174" s="65"/>
      <c r="F174" s="5"/>
    </row>
    <row r="175" spans="1:6" x14ac:dyDescent="0.25">
      <c r="A175" s="37"/>
      <c r="B175" s="59"/>
      <c r="C175" s="65"/>
      <c r="D175" s="10"/>
      <c r="E175" s="65"/>
      <c r="F175" s="5"/>
    </row>
    <row r="176" spans="1:6" x14ac:dyDescent="0.25">
      <c r="A176" s="37"/>
      <c r="B176" s="59"/>
      <c r="C176" s="65"/>
      <c r="D176" s="10"/>
      <c r="E176" s="65"/>
      <c r="F176" s="5"/>
    </row>
    <row r="177" spans="1:6" x14ac:dyDescent="0.25">
      <c r="A177" s="37"/>
      <c r="B177" s="59"/>
      <c r="C177" s="65"/>
      <c r="D177" s="10"/>
      <c r="E177" s="65"/>
      <c r="F177" s="5"/>
    </row>
    <row r="178" spans="1:6" x14ac:dyDescent="0.25">
      <c r="A178" s="37"/>
      <c r="B178" s="59"/>
      <c r="C178" s="65"/>
      <c r="D178" s="10"/>
      <c r="E178" s="65"/>
      <c r="F178" s="5"/>
    </row>
    <row r="179" spans="1:6" x14ac:dyDescent="0.25">
      <c r="A179" s="37"/>
      <c r="B179" s="59"/>
      <c r="C179" s="65"/>
      <c r="D179" s="10"/>
      <c r="E179" s="65"/>
      <c r="F179" s="5"/>
    </row>
    <row r="180" spans="1:6" x14ac:dyDescent="0.25">
      <c r="A180" s="37"/>
      <c r="B180" s="59"/>
      <c r="C180" s="65"/>
      <c r="D180" s="10"/>
      <c r="E180" s="65"/>
      <c r="F180" s="5"/>
    </row>
    <row r="181" spans="1:6" ht="30" x14ac:dyDescent="0.25">
      <c r="A181" s="1" t="s">
        <v>1</v>
      </c>
      <c r="B181" s="2" t="s">
        <v>2</v>
      </c>
      <c r="C181" s="15" t="s">
        <v>3</v>
      </c>
      <c r="D181" s="26" t="s">
        <v>4</v>
      </c>
      <c r="E181" s="35" t="s">
        <v>5</v>
      </c>
      <c r="F181" s="3" t="s">
        <v>6</v>
      </c>
    </row>
    <row r="182" spans="1:6" x14ac:dyDescent="0.25">
      <c r="A182" s="37"/>
      <c r="B182" s="59" t="s">
        <v>246</v>
      </c>
      <c r="C182" s="65">
        <v>100000</v>
      </c>
      <c r="D182" s="10"/>
      <c r="E182" s="65">
        <v>100000</v>
      </c>
      <c r="F182" s="5"/>
    </row>
    <row r="183" spans="1:6" x14ac:dyDescent="0.25">
      <c r="A183" s="37"/>
      <c r="B183" s="59" t="s">
        <v>247</v>
      </c>
      <c r="C183" s="65">
        <v>4600000</v>
      </c>
      <c r="D183" s="10"/>
      <c r="E183" s="65">
        <v>4600000</v>
      </c>
      <c r="F183" s="5"/>
    </row>
    <row r="184" spans="1:6" x14ac:dyDescent="0.25">
      <c r="A184" s="37"/>
      <c r="B184" s="57" t="s">
        <v>248</v>
      </c>
      <c r="C184" s="65">
        <v>4400000</v>
      </c>
      <c r="D184" s="30"/>
      <c r="E184" s="65">
        <v>4400000</v>
      </c>
      <c r="F184" s="5"/>
    </row>
    <row r="185" spans="1:6" x14ac:dyDescent="0.25">
      <c r="A185" s="37"/>
      <c r="B185" s="60" t="s">
        <v>249</v>
      </c>
      <c r="C185" s="65">
        <v>6000000</v>
      </c>
      <c r="D185" s="10"/>
      <c r="E185" s="65">
        <v>6000000</v>
      </c>
      <c r="F185" s="5"/>
    </row>
    <row r="186" spans="1:6" x14ac:dyDescent="0.25">
      <c r="A186" s="37"/>
      <c r="B186" s="55" t="s">
        <v>250</v>
      </c>
      <c r="C186" s="65">
        <v>12500000</v>
      </c>
      <c r="D186" s="10"/>
      <c r="E186" s="65">
        <v>12500000</v>
      </c>
      <c r="F186" s="5"/>
    </row>
    <row r="187" spans="1:6" x14ac:dyDescent="0.25">
      <c r="A187" s="37"/>
      <c r="B187" s="55" t="s">
        <v>251</v>
      </c>
      <c r="C187" s="65">
        <v>400000</v>
      </c>
      <c r="D187" s="10"/>
      <c r="E187" s="65">
        <v>400000</v>
      </c>
      <c r="F187" s="5"/>
    </row>
    <row r="188" spans="1:6" x14ac:dyDescent="0.25">
      <c r="A188" s="37"/>
      <c r="B188" s="61" t="s">
        <v>252</v>
      </c>
      <c r="C188" s="65">
        <v>2500000</v>
      </c>
      <c r="D188" s="10"/>
      <c r="E188" s="65">
        <v>2500000</v>
      </c>
      <c r="F188" s="5"/>
    </row>
    <row r="189" spans="1:6" x14ac:dyDescent="0.25">
      <c r="A189" s="37"/>
      <c r="B189" s="61" t="s">
        <v>244</v>
      </c>
      <c r="C189" s="65">
        <v>10000000</v>
      </c>
      <c r="D189" s="10"/>
      <c r="E189" s="65">
        <v>10000000</v>
      </c>
      <c r="F189" s="5"/>
    </row>
    <row r="190" spans="1:6" ht="15.75" x14ac:dyDescent="0.25">
      <c r="A190" s="37"/>
      <c r="B190" s="62"/>
      <c r="C190" s="7"/>
      <c r="D190" s="10"/>
      <c r="E190" s="16"/>
      <c r="F190" s="5"/>
    </row>
    <row r="191" spans="1:6" x14ac:dyDescent="0.25">
      <c r="A191" s="5"/>
      <c r="B191" s="5"/>
      <c r="C191" s="7"/>
      <c r="D191" s="10"/>
      <c r="E191" s="16"/>
      <c r="F191" s="5"/>
    </row>
    <row r="192" spans="1:6" ht="28.5" x14ac:dyDescent="0.25">
      <c r="A192" s="89" t="s">
        <v>253</v>
      </c>
      <c r="B192" s="96" t="s">
        <v>254</v>
      </c>
      <c r="C192" s="97">
        <f>SUM(C193,C199)</f>
        <v>87970000</v>
      </c>
      <c r="D192" s="97">
        <f>SUM(D193,D199)</f>
        <v>87970000</v>
      </c>
      <c r="E192" s="16">
        <f>SUM(C192-D192)</f>
        <v>0</v>
      </c>
      <c r="F192" s="5"/>
    </row>
    <row r="193" spans="1:6" x14ac:dyDescent="0.25">
      <c r="A193" s="5" t="s">
        <v>255</v>
      </c>
      <c r="B193" s="55" t="s">
        <v>96</v>
      </c>
      <c r="C193" s="66">
        <f>SUM(C194:C197)</f>
        <v>27950000</v>
      </c>
      <c r="D193" s="66">
        <f>SUM(D194:D197)</f>
        <v>27950000</v>
      </c>
      <c r="E193" s="16">
        <f t="shared" ref="E193:E214" si="0">SUM(C193-D193)</f>
        <v>0</v>
      </c>
      <c r="F193" s="5"/>
    </row>
    <row r="194" spans="1:6" x14ac:dyDescent="0.25">
      <c r="A194" s="37"/>
      <c r="B194" s="38" t="s">
        <v>245</v>
      </c>
      <c r="C194" s="66">
        <v>15000000</v>
      </c>
      <c r="D194" s="66">
        <v>15000000</v>
      </c>
      <c r="E194" s="16">
        <f t="shared" si="0"/>
        <v>0</v>
      </c>
      <c r="F194" s="5"/>
    </row>
    <row r="195" spans="1:6" x14ac:dyDescent="0.25">
      <c r="A195" s="37"/>
      <c r="B195" s="38" t="s">
        <v>154</v>
      </c>
      <c r="C195" s="66">
        <v>11250000</v>
      </c>
      <c r="D195" s="66">
        <v>11250000</v>
      </c>
      <c r="E195" s="16">
        <f t="shared" si="0"/>
        <v>0</v>
      </c>
      <c r="F195" s="5"/>
    </row>
    <row r="196" spans="1:6" x14ac:dyDescent="0.25">
      <c r="A196" s="37"/>
      <c r="B196" s="38" t="s">
        <v>156</v>
      </c>
      <c r="C196" s="66">
        <v>1150000</v>
      </c>
      <c r="D196" s="66">
        <v>1150000</v>
      </c>
      <c r="E196" s="16">
        <f t="shared" si="0"/>
        <v>0</v>
      </c>
      <c r="F196" s="5"/>
    </row>
    <row r="197" spans="1:6" x14ac:dyDescent="0.25">
      <c r="A197" s="37"/>
      <c r="B197" s="38" t="s">
        <v>157</v>
      </c>
      <c r="C197" s="66">
        <v>550000</v>
      </c>
      <c r="D197" s="66">
        <v>550000</v>
      </c>
      <c r="E197" s="16">
        <f t="shared" si="0"/>
        <v>0</v>
      </c>
      <c r="F197" s="5"/>
    </row>
    <row r="198" spans="1:6" x14ac:dyDescent="0.25">
      <c r="A198" s="5"/>
      <c r="B198" s="5"/>
      <c r="C198" s="39"/>
      <c r="D198" s="39"/>
      <c r="E198" s="16">
        <f t="shared" si="0"/>
        <v>0</v>
      </c>
      <c r="F198" s="5"/>
    </row>
    <row r="199" spans="1:6" x14ac:dyDescent="0.25">
      <c r="A199" s="5" t="s">
        <v>256</v>
      </c>
      <c r="B199" s="49" t="s">
        <v>122</v>
      </c>
      <c r="C199" s="66">
        <f>SUM(C200:C214)</f>
        <v>60020000</v>
      </c>
      <c r="D199" s="66">
        <f>SUM(D200:D214)</f>
        <v>60020000</v>
      </c>
      <c r="E199" s="16">
        <f t="shared" si="0"/>
        <v>0</v>
      </c>
      <c r="F199" s="5"/>
    </row>
    <row r="200" spans="1:6" x14ac:dyDescent="0.25">
      <c r="A200" s="37"/>
      <c r="B200" s="38" t="s">
        <v>240</v>
      </c>
      <c r="C200" s="66">
        <v>7875000</v>
      </c>
      <c r="D200" s="66">
        <v>7875000</v>
      </c>
      <c r="E200" s="16">
        <f t="shared" si="0"/>
        <v>0</v>
      </c>
      <c r="F200" s="5"/>
    </row>
    <row r="201" spans="1:6" x14ac:dyDescent="0.25">
      <c r="A201" s="37"/>
      <c r="B201" s="38" t="s">
        <v>257</v>
      </c>
      <c r="C201" s="66">
        <v>3220000</v>
      </c>
      <c r="D201" s="66">
        <v>3220000</v>
      </c>
      <c r="E201" s="16">
        <f t="shared" si="0"/>
        <v>0</v>
      </c>
      <c r="F201" s="5"/>
    </row>
    <row r="202" spans="1:6" x14ac:dyDescent="0.25">
      <c r="A202" s="37"/>
      <c r="B202" s="63" t="s">
        <v>239</v>
      </c>
      <c r="C202" s="66">
        <v>1750000</v>
      </c>
      <c r="D202" s="66">
        <v>1750000</v>
      </c>
      <c r="E202" s="16">
        <f t="shared" si="0"/>
        <v>0</v>
      </c>
      <c r="F202" s="5"/>
    </row>
    <row r="203" spans="1:6" x14ac:dyDescent="0.25">
      <c r="A203" s="37"/>
      <c r="B203" s="63" t="s">
        <v>258</v>
      </c>
      <c r="C203" s="66">
        <v>8100000</v>
      </c>
      <c r="D203" s="66">
        <v>8100000</v>
      </c>
      <c r="E203" s="16">
        <f t="shared" si="0"/>
        <v>0</v>
      </c>
      <c r="F203" s="5"/>
    </row>
    <row r="204" spans="1:6" x14ac:dyDescent="0.25">
      <c r="A204" s="37"/>
      <c r="B204" s="63" t="s">
        <v>259</v>
      </c>
      <c r="C204" s="66">
        <v>1560000</v>
      </c>
      <c r="D204" s="66">
        <v>1560000</v>
      </c>
      <c r="E204" s="16">
        <f t="shared" si="0"/>
        <v>0</v>
      </c>
      <c r="F204" s="5"/>
    </row>
    <row r="205" spans="1:6" x14ac:dyDescent="0.25">
      <c r="A205" s="37"/>
      <c r="B205" s="63" t="s">
        <v>260</v>
      </c>
      <c r="C205" s="66">
        <v>1350000</v>
      </c>
      <c r="D205" s="66">
        <v>1350000</v>
      </c>
      <c r="E205" s="16">
        <f t="shared" si="0"/>
        <v>0</v>
      </c>
      <c r="F205" s="5"/>
    </row>
    <row r="206" spans="1:6" x14ac:dyDescent="0.25">
      <c r="A206" s="37"/>
      <c r="B206" s="63" t="s">
        <v>261</v>
      </c>
      <c r="C206" s="66">
        <v>5520000</v>
      </c>
      <c r="D206" s="66">
        <v>5520000</v>
      </c>
      <c r="E206" s="16">
        <f t="shared" si="0"/>
        <v>0</v>
      </c>
      <c r="F206" s="5"/>
    </row>
    <row r="207" spans="1:6" x14ac:dyDescent="0.25">
      <c r="A207" s="37"/>
      <c r="B207" s="63" t="s">
        <v>243</v>
      </c>
      <c r="C207" s="66">
        <v>115000</v>
      </c>
      <c r="D207" s="66">
        <v>115000</v>
      </c>
      <c r="E207" s="16">
        <f t="shared" si="0"/>
        <v>0</v>
      </c>
      <c r="F207" s="5"/>
    </row>
    <row r="208" spans="1:6" x14ac:dyDescent="0.25">
      <c r="A208" s="37"/>
      <c r="B208" s="63" t="s">
        <v>262</v>
      </c>
      <c r="C208" s="66">
        <v>160000</v>
      </c>
      <c r="D208" s="66">
        <v>160000</v>
      </c>
      <c r="E208" s="16">
        <f t="shared" si="0"/>
        <v>0</v>
      </c>
      <c r="F208" s="5"/>
    </row>
    <row r="209" spans="1:6" x14ac:dyDescent="0.25">
      <c r="A209" s="37"/>
      <c r="B209" s="63" t="s">
        <v>263</v>
      </c>
      <c r="C209" s="66">
        <v>200000</v>
      </c>
      <c r="D209" s="66">
        <v>200000</v>
      </c>
      <c r="E209" s="16">
        <f t="shared" si="0"/>
        <v>0</v>
      </c>
      <c r="F209" s="5"/>
    </row>
    <row r="210" spans="1:6" x14ac:dyDescent="0.25">
      <c r="A210" s="37"/>
      <c r="B210" s="63" t="s">
        <v>264</v>
      </c>
      <c r="C210" s="66">
        <v>2065000</v>
      </c>
      <c r="D210" s="66">
        <v>2065000</v>
      </c>
      <c r="E210" s="16">
        <f t="shared" si="0"/>
        <v>0</v>
      </c>
      <c r="F210" s="5"/>
    </row>
    <row r="211" spans="1:6" x14ac:dyDescent="0.25">
      <c r="A211" s="37"/>
      <c r="B211" s="63" t="s">
        <v>265</v>
      </c>
      <c r="C211" s="66">
        <v>150000</v>
      </c>
      <c r="D211" s="66">
        <v>150000</v>
      </c>
      <c r="E211" s="16">
        <f t="shared" si="0"/>
        <v>0</v>
      </c>
      <c r="F211" s="5"/>
    </row>
    <row r="212" spans="1:6" x14ac:dyDescent="0.25">
      <c r="A212" s="37"/>
      <c r="B212" s="63" t="s">
        <v>266</v>
      </c>
      <c r="C212" s="66">
        <v>20000000</v>
      </c>
      <c r="D212" s="66">
        <v>20000000</v>
      </c>
      <c r="E212" s="16">
        <f t="shared" si="0"/>
        <v>0</v>
      </c>
      <c r="F212" s="5"/>
    </row>
    <row r="213" spans="1:6" x14ac:dyDescent="0.25">
      <c r="A213" s="37"/>
      <c r="B213" s="38" t="s">
        <v>267</v>
      </c>
      <c r="C213" s="66">
        <v>2500000</v>
      </c>
      <c r="D213" s="66">
        <v>2500000</v>
      </c>
      <c r="E213" s="16">
        <f t="shared" si="0"/>
        <v>0</v>
      </c>
      <c r="F213" s="5"/>
    </row>
    <row r="214" spans="1:6" x14ac:dyDescent="0.25">
      <c r="A214" s="37"/>
      <c r="B214" s="38" t="s">
        <v>160</v>
      </c>
      <c r="C214" s="66">
        <v>5455000</v>
      </c>
      <c r="D214" s="66">
        <v>5455000</v>
      </c>
      <c r="E214" s="16">
        <f t="shared" si="0"/>
        <v>0</v>
      </c>
      <c r="F214" s="5"/>
    </row>
    <row r="215" spans="1:6" x14ac:dyDescent="0.25">
      <c r="A215" s="5"/>
      <c r="B215" s="5"/>
      <c r="C215" s="64"/>
      <c r="D215" s="28"/>
      <c r="E215" s="16"/>
      <c r="F215" s="5"/>
    </row>
    <row r="216" spans="1:6" ht="29.25" x14ac:dyDescent="0.25">
      <c r="A216" s="98" t="s">
        <v>268</v>
      </c>
      <c r="B216" s="99" t="s">
        <v>269</v>
      </c>
      <c r="C216" s="92">
        <f>SUM(C217,C221)</f>
        <v>47470000</v>
      </c>
      <c r="D216" s="95"/>
      <c r="E216" s="92">
        <f>SUM(E217,E221)</f>
        <v>47470000</v>
      </c>
      <c r="F216" s="5"/>
    </row>
    <row r="217" spans="1:6" x14ac:dyDescent="0.25">
      <c r="A217" s="67" t="s">
        <v>270</v>
      </c>
      <c r="B217" s="38" t="s">
        <v>96</v>
      </c>
      <c r="C217" s="50">
        <f>SUM(C218:C219)</f>
        <v>27800000</v>
      </c>
      <c r="D217" s="28"/>
      <c r="E217" s="50">
        <f>SUM(E218:E219)</f>
        <v>27800000</v>
      </c>
      <c r="F217" s="5"/>
    </row>
    <row r="218" spans="1:6" x14ac:dyDescent="0.25">
      <c r="A218" s="67"/>
      <c r="B218" s="38" t="s">
        <v>271</v>
      </c>
      <c r="C218" s="50">
        <v>5000000</v>
      </c>
      <c r="D218" s="28"/>
      <c r="E218" s="50">
        <v>5000000</v>
      </c>
      <c r="F218" s="5"/>
    </row>
    <row r="219" spans="1:6" x14ac:dyDescent="0.25">
      <c r="A219" s="67"/>
      <c r="B219" s="38" t="s">
        <v>272</v>
      </c>
      <c r="C219" s="50">
        <v>22800000</v>
      </c>
      <c r="D219" s="28"/>
      <c r="E219" s="50">
        <v>22800000</v>
      </c>
      <c r="F219" s="5"/>
    </row>
    <row r="220" spans="1:6" x14ac:dyDescent="0.25">
      <c r="A220" s="67"/>
      <c r="B220" s="38"/>
      <c r="C220" s="50"/>
      <c r="D220" s="28"/>
      <c r="E220" s="50"/>
      <c r="F220" s="5"/>
    </row>
    <row r="221" spans="1:6" x14ac:dyDescent="0.25">
      <c r="A221" s="67" t="s">
        <v>273</v>
      </c>
      <c r="B221" s="38" t="s">
        <v>122</v>
      </c>
      <c r="C221" s="50">
        <f>SUM(C222:C228)</f>
        <v>19670000</v>
      </c>
      <c r="D221" s="28"/>
      <c r="E221" s="50">
        <f>SUM(E222:E228)</f>
        <v>19670000</v>
      </c>
      <c r="F221" s="5"/>
    </row>
    <row r="222" spans="1:6" x14ac:dyDescent="0.25">
      <c r="A222" s="67"/>
      <c r="B222" s="38" t="s">
        <v>274</v>
      </c>
      <c r="C222" s="50">
        <v>5250000</v>
      </c>
      <c r="D222" s="28"/>
      <c r="E222" s="50">
        <v>5250000</v>
      </c>
      <c r="F222" s="5"/>
    </row>
    <row r="223" spans="1:6" x14ac:dyDescent="0.25">
      <c r="A223" s="67"/>
      <c r="B223" s="38" t="s">
        <v>275</v>
      </c>
      <c r="C223" s="50">
        <v>2100000</v>
      </c>
      <c r="D223" s="28"/>
      <c r="E223" s="50">
        <v>2100000</v>
      </c>
      <c r="F223" s="5"/>
    </row>
    <row r="224" spans="1:6" x14ac:dyDescent="0.25">
      <c r="A224" s="67"/>
      <c r="B224" s="38" t="s">
        <v>276</v>
      </c>
      <c r="C224" s="50">
        <v>4420000</v>
      </c>
      <c r="D224" s="28"/>
      <c r="E224" s="50">
        <v>4420000</v>
      </c>
      <c r="F224" s="5"/>
    </row>
    <row r="225" spans="1:6" x14ac:dyDescent="0.25">
      <c r="A225" s="67"/>
      <c r="B225" s="38" t="s">
        <v>277</v>
      </c>
      <c r="C225" s="50">
        <v>995000</v>
      </c>
      <c r="D225" s="28"/>
      <c r="E225" s="50">
        <v>995000</v>
      </c>
      <c r="F225" s="5"/>
    </row>
    <row r="226" spans="1:6" x14ac:dyDescent="0.25">
      <c r="A226" s="67"/>
      <c r="B226" s="38" t="s">
        <v>278</v>
      </c>
      <c r="C226" s="50">
        <v>275000</v>
      </c>
      <c r="D226" s="28"/>
      <c r="E226" s="50">
        <v>275000</v>
      </c>
      <c r="F226" s="5"/>
    </row>
    <row r="227" spans="1:6" ht="30" x14ac:dyDescent="0.25">
      <c r="A227" s="1" t="s">
        <v>1</v>
      </c>
      <c r="B227" s="2" t="s">
        <v>2</v>
      </c>
      <c r="C227" s="15" t="s">
        <v>3</v>
      </c>
      <c r="D227" s="26" t="s">
        <v>4</v>
      </c>
      <c r="E227" s="35" t="s">
        <v>5</v>
      </c>
      <c r="F227" s="3" t="s">
        <v>6</v>
      </c>
    </row>
    <row r="228" spans="1:6" x14ac:dyDescent="0.25">
      <c r="A228" s="67"/>
      <c r="B228" s="38" t="s">
        <v>279</v>
      </c>
      <c r="C228" s="50">
        <v>6630000</v>
      </c>
      <c r="D228" s="28"/>
      <c r="E228" s="50">
        <v>6630000</v>
      </c>
      <c r="F228" s="5"/>
    </row>
    <row r="229" spans="1:6" x14ac:dyDescent="0.25">
      <c r="A229" s="67"/>
      <c r="B229" s="38"/>
      <c r="C229" s="50"/>
      <c r="D229" s="28"/>
      <c r="E229" s="16"/>
      <c r="F229" s="5"/>
    </row>
    <row r="230" spans="1:6" x14ac:dyDescent="0.25">
      <c r="A230" s="98" t="s">
        <v>280</v>
      </c>
      <c r="B230" s="100" t="s">
        <v>281</v>
      </c>
      <c r="C230" s="92">
        <f>SUM(C236,C232)</f>
        <v>17397000</v>
      </c>
      <c r="D230" s="95"/>
      <c r="E230" s="92">
        <f>SUM(E236,E232)</f>
        <v>17397000</v>
      </c>
      <c r="F230" s="5"/>
    </row>
    <row r="231" spans="1:6" x14ac:dyDescent="0.25">
      <c r="A231" s="67"/>
      <c r="B231" s="38"/>
      <c r="C231" s="50"/>
      <c r="D231" s="28"/>
      <c r="E231" s="50"/>
      <c r="F231" s="5"/>
    </row>
    <row r="232" spans="1:6" x14ac:dyDescent="0.25">
      <c r="A232" s="67" t="s">
        <v>282</v>
      </c>
      <c r="B232" s="38" t="s">
        <v>283</v>
      </c>
      <c r="C232" s="50">
        <f>SUM(C233:C234)</f>
        <v>3900000</v>
      </c>
      <c r="D232" s="28"/>
      <c r="E232" s="50">
        <f>SUM(E233:E234)</f>
        <v>3900000</v>
      </c>
      <c r="F232" s="5"/>
    </row>
    <row r="233" spans="1:6" x14ac:dyDescent="0.25">
      <c r="A233" s="67"/>
      <c r="B233" s="57" t="s">
        <v>284</v>
      </c>
      <c r="C233" s="50">
        <v>1200000</v>
      </c>
      <c r="D233" s="28"/>
      <c r="E233" s="50">
        <v>1200000</v>
      </c>
      <c r="F233" s="5"/>
    </row>
    <row r="234" spans="1:6" x14ac:dyDescent="0.25">
      <c r="A234" s="67"/>
      <c r="B234" s="57" t="s">
        <v>285</v>
      </c>
      <c r="C234" s="50">
        <v>2700000</v>
      </c>
      <c r="D234" s="28"/>
      <c r="E234" s="50">
        <v>2700000</v>
      </c>
      <c r="F234" s="5"/>
    </row>
    <row r="235" spans="1:6" x14ac:dyDescent="0.25">
      <c r="A235" s="67"/>
      <c r="B235" s="38"/>
      <c r="C235" s="50"/>
      <c r="D235" s="28"/>
      <c r="E235" s="50"/>
      <c r="F235" s="5"/>
    </row>
    <row r="236" spans="1:6" x14ac:dyDescent="0.25">
      <c r="A236" s="67" t="s">
        <v>286</v>
      </c>
      <c r="B236" s="38" t="s">
        <v>122</v>
      </c>
      <c r="C236" s="50">
        <f>SUM(C237:C253)</f>
        <v>13497000</v>
      </c>
      <c r="D236" s="28"/>
      <c r="E236" s="50">
        <f>SUM(E237:E253)</f>
        <v>13497000</v>
      </c>
      <c r="F236" s="5"/>
    </row>
    <row r="237" spans="1:6" x14ac:dyDescent="0.25">
      <c r="A237" s="67"/>
      <c r="B237" s="57" t="s">
        <v>287</v>
      </c>
      <c r="C237" s="50">
        <v>1575000</v>
      </c>
      <c r="D237" s="28"/>
      <c r="E237" s="50">
        <v>1575000</v>
      </c>
      <c r="F237" s="5"/>
    </row>
    <row r="238" spans="1:6" x14ac:dyDescent="0.25">
      <c r="A238" s="67"/>
      <c r="B238" s="57" t="s">
        <v>288</v>
      </c>
      <c r="C238" s="50">
        <v>1850000</v>
      </c>
      <c r="D238" s="28"/>
      <c r="E238" s="50">
        <v>1850000</v>
      </c>
      <c r="F238" s="5"/>
    </row>
    <row r="239" spans="1:6" x14ac:dyDescent="0.25">
      <c r="A239" s="67"/>
      <c r="B239" s="57" t="s">
        <v>289</v>
      </c>
      <c r="C239" s="50">
        <v>700000</v>
      </c>
      <c r="D239" s="28"/>
      <c r="E239" s="50">
        <v>700000</v>
      </c>
      <c r="F239" s="5"/>
    </row>
    <row r="240" spans="1:6" x14ac:dyDescent="0.25">
      <c r="A240" s="67"/>
      <c r="B240" s="57" t="s">
        <v>290</v>
      </c>
      <c r="C240" s="50">
        <v>2025000</v>
      </c>
      <c r="D240" s="28"/>
      <c r="E240" s="50">
        <v>2025000</v>
      </c>
      <c r="F240" s="5"/>
    </row>
    <row r="241" spans="1:6" x14ac:dyDescent="0.25">
      <c r="A241" s="67"/>
      <c r="B241" s="57" t="s">
        <v>291</v>
      </c>
      <c r="C241" s="50">
        <v>810000</v>
      </c>
      <c r="D241" s="28"/>
      <c r="E241" s="50">
        <v>810000</v>
      </c>
      <c r="F241" s="5"/>
    </row>
    <row r="242" spans="1:6" x14ac:dyDescent="0.25">
      <c r="A242" s="67"/>
      <c r="B242" s="57" t="s">
        <v>292</v>
      </c>
      <c r="C242" s="50">
        <v>150000</v>
      </c>
      <c r="D242" s="28"/>
      <c r="E242" s="50">
        <v>150000</v>
      </c>
      <c r="F242" s="5"/>
    </row>
    <row r="243" spans="1:6" x14ac:dyDescent="0.25">
      <c r="A243" s="67"/>
      <c r="B243" s="57" t="s">
        <v>293</v>
      </c>
      <c r="C243" s="50">
        <v>64000</v>
      </c>
      <c r="D243" s="28"/>
      <c r="E243" s="50">
        <v>64000</v>
      </c>
      <c r="F243" s="5"/>
    </row>
    <row r="244" spans="1:6" x14ac:dyDescent="0.25">
      <c r="A244" s="67"/>
      <c r="B244" s="57" t="s">
        <v>294</v>
      </c>
      <c r="C244" s="50">
        <v>60000</v>
      </c>
      <c r="D244" s="28"/>
      <c r="E244" s="50">
        <v>60000</v>
      </c>
      <c r="F244" s="5"/>
    </row>
    <row r="245" spans="1:6" x14ac:dyDescent="0.25">
      <c r="A245" s="67"/>
      <c r="B245" s="57" t="s">
        <v>295</v>
      </c>
      <c r="C245" s="50">
        <v>1725000</v>
      </c>
      <c r="D245" s="28"/>
      <c r="E245" s="50">
        <v>1725000</v>
      </c>
      <c r="F245" s="5"/>
    </row>
    <row r="246" spans="1:6" x14ac:dyDescent="0.25">
      <c r="A246" s="67"/>
      <c r="B246" s="57" t="s">
        <v>296</v>
      </c>
      <c r="C246" s="50">
        <v>3200000</v>
      </c>
      <c r="D246" s="28"/>
      <c r="E246" s="50">
        <v>3200000</v>
      </c>
      <c r="F246" s="5"/>
    </row>
    <row r="247" spans="1:6" x14ac:dyDescent="0.25">
      <c r="A247" s="67"/>
      <c r="B247" s="57" t="s">
        <v>297</v>
      </c>
      <c r="C247" s="50">
        <v>180000</v>
      </c>
      <c r="D247" s="28"/>
      <c r="E247" s="50">
        <v>180000</v>
      </c>
      <c r="F247" s="5"/>
    </row>
    <row r="248" spans="1:6" x14ac:dyDescent="0.25">
      <c r="A248" s="67"/>
      <c r="B248" s="57" t="s">
        <v>298</v>
      </c>
      <c r="C248" s="50">
        <v>195000</v>
      </c>
      <c r="D248" s="28"/>
      <c r="E248" s="50">
        <v>195000</v>
      </c>
      <c r="F248" s="5"/>
    </row>
    <row r="249" spans="1:6" x14ac:dyDescent="0.25">
      <c r="A249" s="67"/>
      <c r="B249" s="57" t="s">
        <v>299</v>
      </c>
      <c r="C249" s="50">
        <v>90000</v>
      </c>
      <c r="D249" s="28"/>
      <c r="E249" s="50">
        <v>90000</v>
      </c>
      <c r="F249" s="5"/>
    </row>
    <row r="250" spans="1:6" x14ac:dyDescent="0.25">
      <c r="A250" s="67"/>
      <c r="B250" s="68" t="s">
        <v>300</v>
      </c>
      <c r="C250" s="50">
        <v>500000</v>
      </c>
      <c r="D250" s="28"/>
      <c r="E250" s="50">
        <v>500000</v>
      </c>
      <c r="F250" s="5"/>
    </row>
    <row r="251" spans="1:6" x14ac:dyDescent="0.25">
      <c r="A251" s="67"/>
      <c r="B251" s="57" t="s">
        <v>301</v>
      </c>
      <c r="C251" s="50">
        <v>193000</v>
      </c>
      <c r="D251" s="28"/>
      <c r="E251" s="50">
        <v>193000</v>
      </c>
      <c r="F251" s="5"/>
    </row>
    <row r="252" spans="1:6" x14ac:dyDescent="0.25">
      <c r="A252" s="67"/>
      <c r="B252" s="57" t="s">
        <v>302</v>
      </c>
      <c r="C252" s="50">
        <v>100000</v>
      </c>
      <c r="D252" s="28"/>
      <c r="E252" s="50">
        <v>100000</v>
      </c>
      <c r="F252" s="5"/>
    </row>
    <row r="253" spans="1:6" x14ac:dyDescent="0.25">
      <c r="A253" s="67"/>
      <c r="B253" s="57" t="s">
        <v>303</v>
      </c>
      <c r="C253" s="50">
        <v>80000</v>
      </c>
      <c r="D253" s="28"/>
      <c r="E253" s="50">
        <v>80000</v>
      </c>
      <c r="F253" s="5"/>
    </row>
    <row r="254" spans="1:6" x14ac:dyDescent="0.25">
      <c r="A254" s="5"/>
      <c r="B254" s="5"/>
      <c r="C254" s="64"/>
      <c r="D254" s="28"/>
      <c r="E254" s="16"/>
      <c r="F254" s="5"/>
    </row>
    <row r="255" spans="1:6" ht="26.25" x14ac:dyDescent="0.25">
      <c r="A255" s="98" t="s">
        <v>304</v>
      </c>
      <c r="B255" s="101" t="s">
        <v>305</v>
      </c>
      <c r="C255" s="92">
        <f>SUM(C261,C256)</f>
        <v>37990000</v>
      </c>
      <c r="D255" s="95"/>
      <c r="E255" s="92">
        <f>SUM(E261,E256)</f>
        <v>37990000</v>
      </c>
      <c r="F255" s="5"/>
    </row>
    <row r="256" spans="1:6" x14ac:dyDescent="0.25">
      <c r="A256" s="67" t="s">
        <v>306</v>
      </c>
      <c r="B256" s="38" t="s">
        <v>96</v>
      </c>
      <c r="C256" s="50">
        <f>SUM(C257:C259)</f>
        <v>26000000</v>
      </c>
      <c r="D256" s="28"/>
      <c r="E256" s="50">
        <f>SUM(E257:E259)</f>
        <v>26000000</v>
      </c>
      <c r="F256" s="5"/>
    </row>
    <row r="257" spans="1:6" x14ac:dyDescent="0.25">
      <c r="A257" s="67"/>
      <c r="B257" s="38" t="s">
        <v>242</v>
      </c>
      <c r="C257" s="50">
        <v>3000000</v>
      </c>
      <c r="D257" s="28"/>
      <c r="E257" s="50">
        <v>3000000</v>
      </c>
      <c r="F257" s="5"/>
    </row>
    <row r="258" spans="1:6" x14ac:dyDescent="0.25">
      <c r="A258" s="67"/>
      <c r="B258" s="38" t="s">
        <v>154</v>
      </c>
      <c r="C258" s="50">
        <v>22500000</v>
      </c>
      <c r="D258" s="28"/>
      <c r="E258" s="50">
        <v>22500000</v>
      </c>
      <c r="F258" s="5"/>
    </row>
    <row r="259" spans="1:6" x14ac:dyDescent="0.25">
      <c r="A259" s="67"/>
      <c r="B259" s="38" t="s">
        <v>307</v>
      </c>
      <c r="C259" s="50">
        <v>500000</v>
      </c>
      <c r="D259" s="28"/>
      <c r="E259" s="50">
        <v>500000</v>
      </c>
      <c r="F259" s="5"/>
    </row>
    <row r="260" spans="1:6" x14ac:dyDescent="0.25">
      <c r="A260" s="67"/>
      <c r="B260" s="38"/>
      <c r="C260" s="50"/>
      <c r="D260" s="28"/>
      <c r="E260" s="50"/>
      <c r="F260" s="5"/>
    </row>
    <row r="261" spans="1:6" x14ac:dyDescent="0.25">
      <c r="A261" s="67" t="s">
        <v>308</v>
      </c>
      <c r="B261" s="38" t="s">
        <v>122</v>
      </c>
      <c r="C261" s="50">
        <f>SUM(C262:C267)</f>
        <v>11990000</v>
      </c>
      <c r="D261" s="28"/>
      <c r="E261" s="50">
        <f>SUM(E262:E267)</f>
        <v>11990000</v>
      </c>
      <c r="F261" s="5"/>
    </row>
    <row r="262" spans="1:6" x14ac:dyDescent="0.25">
      <c r="A262" s="67"/>
      <c r="B262" s="38" t="s">
        <v>309</v>
      </c>
      <c r="C262" s="50">
        <v>1000000</v>
      </c>
      <c r="D262" s="28"/>
      <c r="E262" s="50">
        <v>1000000</v>
      </c>
      <c r="F262" s="5"/>
    </row>
    <row r="263" spans="1:6" x14ac:dyDescent="0.25">
      <c r="A263" s="67"/>
      <c r="B263" s="38" t="s">
        <v>310</v>
      </c>
      <c r="C263" s="50">
        <v>230000</v>
      </c>
      <c r="D263" s="28"/>
      <c r="E263" s="50">
        <v>230000</v>
      </c>
      <c r="F263" s="5"/>
    </row>
    <row r="264" spans="1:6" x14ac:dyDescent="0.25">
      <c r="A264" s="67"/>
      <c r="B264" s="38" t="s">
        <v>311</v>
      </c>
      <c r="C264" s="50">
        <v>965000</v>
      </c>
      <c r="D264" s="28"/>
      <c r="E264" s="50">
        <v>965000</v>
      </c>
      <c r="F264" s="5"/>
    </row>
    <row r="265" spans="1:6" x14ac:dyDescent="0.25">
      <c r="A265" s="67"/>
      <c r="B265" s="38" t="s">
        <v>241</v>
      </c>
      <c r="C265" s="50">
        <v>3125000</v>
      </c>
      <c r="D265" s="28"/>
      <c r="E265" s="50">
        <v>3125000</v>
      </c>
      <c r="F265" s="5"/>
    </row>
    <row r="266" spans="1:6" x14ac:dyDescent="0.25">
      <c r="A266" s="67"/>
      <c r="B266" s="38" t="s">
        <v>312</v>
      </c>
      <c r="C266" s="50">
        <v>5700000</v>
      </c>
      <c r="D266" s="28"/>
      <c r="E266" s="50">
        <v>5700000</v>
      </c>
      <c r="F266" s="5"/>
    </row>
    <row r="267" spans="1:6" x14ac:dyDescent="0.25">
      <c r="A267" s="67"/>
      <c r="B267" s="38" t="s">
        <v>209</v>
      </c>
      <c r="C267" s="50">
        <v>970000</v>
      </c>
      <c r="D267" s="28"/>
      <c r="E267" s="50">
        <v>970000</v>
      </c>
      <c r="F267" s="5"/>
    </row>
    <row r="268" spans="1:6" x14ac:dyDescent="0.25">
      <c r="A268" s="67"/>
      <c r="B268" s="38"/>
      <c r="C268" s="50"/>
      <c r="D268" s="28"/>
      <c r="E268" s="50"/>
      <c r="F268" s="5"/>
    </row>
    <row r="269" spans="1:6" x14ac:dyDescent="0.25">
      <c r="A269" s="98" t="s">
        <v>313</v>
      </c>
      <c r="B269" s="102" t="s">
        <v>314</v>
      </c>
      <c r="C269" s="92">
        <f>SUM(C270,C275)</f>
        <v>58510000</v>
      </c>
      <c r="D269" s="95"/>
      <c r="E269" s="92">
        <f>SUM(E270,E275)</f>
        <v>58510000</v>
      </c>
      <c r="F269" s="5"/>
    </row>
    <row r="270" spans="1:6" x14ac:dyDescent="0.25">
      <c r="A270" s="67" t="s">
        <v>315</v>
      </c>
      <c r="B270" s="38" t="s">
        <v>96</v>
      </c>
      <c r="C270" s="50">
        <f>SUM(C271:C272)</f>
        <v>58000000</v>
      </c>
      <c r="D270" s="28"/>
      <c r="E270" s="50">
        <f>SUM(E271:E272)</f>
        <v>58000000</v>
      </c>
      <c r="F270" s="5"/>
    </row>
    <row r="271" spans="1:6" x14ac:dyDescent="0.25">
      <c r="A271" s="67"/>
      <c r="B271" s="38" t="s">
        <v>316</v>
      </c>
      <c r="C271" s="50">
        <v>56000000</v>
      </c>
      <c r="D271" s="28"/>
      <c r="E271" s="50">
        <v>56000000</v>
      </c>
      <c r="F271" s="5"/>
    </row>
    <row r="272" spans="1:6" x14ac:dyDescent="0.25">
      <c r="A272" s="67"/>
      <c r="B272" s="38" t="s">
        <v>317</v>
      </c>
      <c r="C272" s="50">
        <v>2000000</v>
      </c>
      <c r="D272" s="28"/>
      <c r="E272" s="50">
        <v>2000000</v>
      </c>
      <c r="F272" s="5"/>
    </row>
    <row r="273" spans="1:6" x14ac:dyDescent="0.25">
      <c r="A273" s="67"/>
      <c r="B273" s="38"/>
      <c r="C273" s="50"/>
      <c r="D273" s="28"/>
      <c r="E273" s="16"/>
      <c r="F273" s="5"/>
    </row>
    <row r="274" spans="1:6" ht="30" x14ac:dyDescent="0.25">
      <c r="A274" s="1" t="s">
        <v>1</v>
      </c>
      <c r="B274" s="2" t="s">
        <v>2</v>
      </c>
      <c r="C274" s="15" t="s">
        <v>3</v>
      </c>
      <c r="D274" s="26" t="s">
        <v>4</v>
      </c>
      <c r="E274" s="35" t="s">
        <v>5</v>
      </c>
      <c r="F274" s="3" t="s">
        <v>6</v>
      </c>
    </row>
    <row r="275" spans="1:6" x14ac:dyDescent="0.25">
      <c r="A275" s="67" t="s">
        <v>318</v>
      </c>
      <c r="B275" s="38" t="s">
        <v>122</v>
      </c>
      <c r="C275" s="50">
        <f>SUM(C276:C277)</f>
        <v>510000</v>
      </c>
      <c r="D275" s="28"/>
      <c r="E275" s="50">
        <f>SUM(E276:E277)</f>
        <v>510000</v>
      </c>
      <c r="F275" s="5"/>
    </row>
    <row r="276" spans="1:6" x14ac:dyDescent="0.25">
      <c r="A276" s="67"/>
      <c r="B276" s="38" t="s">
        <v>319</v>
      </c>
      <c r="C276" s="50">
        <v>270000</v>
      </c>
      <c r="D276" s="28"/>
      <c r="E276" s="50">
        <v>270000</v>
      </c>
      <c r="F276" s="5"/>
    </row>
    <row r="277" spans="1:6" x14ac:dyDescent="0.25">
      <c r="A277" s="67"/>
      <c r="B277" s="38" t="s">
        <v>320</v>
      </c>
      <c r="C277" s="50">
        <v>240000</v>
      </c>
      <c r="D277" s="28"/>
      <c r="E277" s="50">
        <v>240000</v>
      </c>
      <c r="F277" s="5"/>
    </row>
    <row r="278" spans="1:6" x14ac:dyDescent="0.25">
      <c r="A278" s="5"/>
      <c r="B278" s="5"/>
      <c r="C278" s="64"/>
      <c r="D278" s="28"/>
      <c r="E278" s="16"/>
      <c r="F278" s="5"/>
    </row>
    <row r="279" spans="1:6" ht="31.5" x14ac:dyDescent="0.25">
      <c r="A279" s="78" t="s">
        <v>321</v>
      </c>
      <c r="B279" s="105" t="s">
        <v>162</v>
      </c>
      <c r="C279" s="107">
        <v>131150000</v>
      </c>
      <c r="D279" s="108"/>
      <c r="E279" s="108">
        <v>131150000</v>
      </c>
      <c r="F279" s="5"/>
    </row>
    <row r="280" spans="1:6" x14ac:dyDescent="0.25">
      <c r="A280" s="82"/>
      <c r="B280" s="82"/>
      <c r="C280" s="79"/>
      <c r="D280" s="80"/>
      <c r="E280" s="81"/>
      <c r="F280" s="5"/>
    </row>
    <row r="281" spans="1:6" ht="29.25" x14ac:dyDescent="0.25">
      <c r="A281" s="83" t="s">
        <v>322</v>
      </c>
      <c r="B281" s="84" t="s">
        <v>323</v>
      </c>
      <c r="C281" s="85">
        <f>SUM(C282,C286)</f>
        <v>78250000</v>
      </c>
      <c r="D281" s="80"/>
      <c r="E281" s="85">
        <f>SUM(E282,E286)</f>
        <v>78250000</v>
      </c>
      <c r="F281" s="5"/>
    </row>
    <row r="282" spans="1:6" x14ac:dyDescent="0.25">
      <c r="A282" s="9" t="s">
        <v>324</v>
      </c>
      <c r="B282" s="9" t="s">
        <v>325</v>
      </c>
      <c r="C282" s="10">
        <v>26000000</v>
      </c>
      <c r="D282" s="27"/>
      <c r="E282" s="10">
        <v>26000000</v>
      </c>
      <c r="F282" s="5"/>
    </row>
    <row r="283" spans="1:6" x14ac:dyDescent="0.25">
      <c r="A283" s="9"/>
      <c r="B283" s="9"/>
      <c r="C283" s="10"/>
      <c r="D283" s="27"/>
      <c r="E283" s="10"/>
      <c r="F283" s="5"/>
    </row>
    <row r="284" spans="1:6" x14ac:dyDescent="0.25">
      <c r="A284" s="9"/>
      <c r="B284" s="9" t="s">
        <v>326</v>
      </c>
      <c r="C284" s="10">
        <v>26000000</v>
      </c>
      <c r="D284" s="27"/>
      <c r="E284" s="10">
        <v>26000000</v>
      </c>
      <c r="F284" s="5"/>
    </row>
    <row r="285" spans="1:6" x14ac:dyDescent="0.25">
      <c r="A285" s="9"/>
      <c r="B285" s="9"/>
      <c r="C285" s="10"/>
      <c r="D285" s="27"/>
      <c r="E285" s="10"/>
      <c r="F285" s="5"/>
    </row>
    <row r="286" spans="1:6" x14ac:dyDescent="0.25">
      <c r="A286" s="49" t="s">
        <v>327</v>
      </c>
      <c r="B286" s="49" t="s">
        <v>122</v>
      </c>
      <c r="C286" s="72">
        <f>SUM(C288:C293)</f>
        <v>52250000</v>
      </c>
      <c r="D286" s="27"/>
      <c r="E286" s="72">
        <f>SUM(E288:E293)</f>
        <v>52250000</v>
      </c>
      <c r="F286" s="5"/>
    </row>
    <row r="287" spans="1:6" x14ac:dyDescent="0.25">
      <c r="A287" s="9"/>
      <c r="B287" s="9" t="s">
        <v>328</v>
      </c>
      <c r="C287" s="10"/>
      <c r="D287" s="27"/>
      <c r="E287" s="10"/>
      <c r="F287" s="5"/>
    </row>
    <row r="288" spans="1:6" x14ac:dyDescent="0.25">
      <c r="A288" s="9"/>
      <c r="B288" s="9" t="s">
        <v>329</v>
      </c>
      <c r="C288" s="10">
        <v>8000000</v>
      </c>
      <c r="D288" s="27"/>
      <c r="E288" s="10">
        <v>8000000</v>
      </c>
      <c r="F288" s="5"/>
    </row>
    <row r="289" spans="1:6" x14ac:dyDescent="0.25">
      <c r="A289" s="9"/>
      <c r="B289" s="9" t="s">
        <v>330</v>
      </c>
      <c r="C289" s="10">
        <v>2750000</v>
      </c>
      <c r="D289" s="27"/>
      <c r="E289" s="10">
        <v>2750000</v>
      </c>
      <c r="F289" s="5"/>
    </row>
    <row r="290" spans="1:6" x14ac:dyDescent="0.25">
      <c r="A290" s="9"/>
      <c r="B290" s="9" t="s">
        <v>331</v>
      </c>
      <c r="C290" s="10">
        <v>12500000</v>
      </c>
      <c r="D290" s="27"/>
      <c r="E290" s="10">
        <v>12500000</v>
      </c>
      <c r="F290" s="5"/>
    </row>
    <row r="291" spans="1:6" x14ac:dyDescent="0.25">
      <c r="A291" s="9"/>
      <c r="B291" s="11" t="s">
        <v>332</v>
      </c>
      <c r="C291" s="10">
        <v>8000000</v>
      </c>
      <c r="D291" s="27"/>
      <c r="E291" s="10">
        <v>8000000</v>
      </c>
      <c r="F291" s="5"/>
    </row>
    <row r="292" spans="1:6" x14ac:dyDescent="0.25">
      <c r="A292" s="9"/>
      <c r="B292" s="12" t="s">
        <v>333</v>
      </c>
      <c r="C292" s="10">
        <v>20000000</v>
      </c>
      <c r="D292" s="27"/>
      <c r="E292" s="10">
        <v>20000000</v>
      </c>
      <c r="F292" s="5"/>
    </row>
    <row r="293" spans="1:6" x14ac:dyDescent="0.25">
      <c r="A293" s="9"/>
      <c r="B293" s="9" t="s">
        <v>238</v>
      </c>
      <c r="C293" s="10">
        <v>1000000</v>
      </c>
      <c r="D293" s="27"/>
      <c r="E293" s="10">
        <v>1000000</v>
      </c>
      <c r="F293" s="5"/>
    </row>
    <row r="294" spans="1:6" x14ac:dyDescent="0.25">
      <c r="A294" s="5"/>
      <c r="B294" s="5"/>
      <c r="C294" s="7"/>
      <c r="D294" s="28"/>
      <c r="E294" s="7"/>
      <c r="F294" s="5"/>
    </row>
    <row r="295" spans="1:6" x14ac:dyDescent="0.25">
      <c r="A295" s="83" t="s">
        <v>170</v>
      </c>
      <c r="B295" s="83" t="s">
        <v>171</v>
      </c>
      <c r="C295" s="85">
        <f>SUM(C297:C298)</f>
        <v>20000000</v>
      </c>
      <c r="D295" s="80"/>
      <c r="E295" s="85">
        <f>SUM(E297:E298)</f>
        <v>20000000</v>
      </c>
      <c r="F295" s="5"/>
    </row>
    <row r="296" spans="1:6" x14ac:dyDescent="0.25">
      <c r="A296" s="9" t="s">
        <v>173</v>
      </c>
      <c r="B296" s="9" t="s">
        <v>96</v>
      </c>
      <c r="C296" s="10"/>
      <c r="D296" s="27"/>
      <c r="E296" s="10"/>
      <c r="F296" s="9"/>
    </row>
    <row r="297" spans="1:6" ht="26.25" x14ac:dyDescent="0.25">
      <c r="A297" s="9"/>
      <c r="B297" s="12" t="s">
        <v>334</v>
      </c>
      <c r="C297" s="10">
        <v>20000000</v>
      </c>
      <c r="D297" s="27"/>
      <c r="E297" s="10">
        <v>20000000</v>
      </c>
      <c r="F297" s="9"/>
    </row>
    <row r="298" spans="1:6" x14ac:dyDescent="0.25">
      <c r="A298" s="5"/>
      <c r="B298" s="5"/>
      <c r="C298" s="64"/>
      <c r="D298" s="28"/>
      <c r="E298" s="64"/>
      <c r="F298" s="5"/>
    </row>
    <row r="299" spans="1:6" ht="29.25" x14ac:dyDescent="0.25">
      <c r="A299" s="83" t="s">
        <v>335</v>
      </c>
      <c r="B299" s="84" t="s">
        <v>336</v>
      </c>
      <c r="C299" s="85">
        <f>SUM(C301:C304)</f>
        <v>32900000</v>
      </c>
      <c r="D299" s="80"/>
      <c r="E299" s="85">
        <f>SUM(E301:E304)</f>
        <v>32900000</v>
      </c>
      <c r="F299" s="5"/>
    </row>
    <row r="300" spans="1:6" x14ac:dyDescent="0.25">
      <c r="A300" s="9" t="s">
        <v>337</v>
      </c>
      <c r="B300" s="9" t="s">
        <v>96</v>
      </c>
      <c r="C300" s="10" t="s">
        <v>341</v>
      </c>
      <c r="D300" s="27"/>
      <c r="E300" s="10" t="s">
        <v>341</v>
      </c>
      <c r="F300" s="5"/>
    </row>
    <row r="301" spans="1:6" x14ac:dyDescent="0.25">
      <c r="A301" s="9"/>
      <c r="B301" s="9" t="s">
        <v>338</v>
      </c>
      <c r="C301" s="10">
        <v>2400000</v>
      </c>
      <c r="D301" s="27"/>
      <c r="E301" s="10">
        <v>2400000</v>
      </c>
      <c r="F301" s="5"/>
    </row>
    <row r="302" spans="1:6" x14ac:dyDescent="0.25">
      <c r="A302" s="9"/>
      <c r="B302" s="9" t="s">
        <v>339</v>
      </c>
      <c r="C302" s="10">
        <v>500000</v>
      </c>
      <c r="D302" s="27"/>
      <c r="E302" s="10">
        <v>500000</v>
      </c>
      <c r="F302" s="5"/>
    </row>
    <row r="303" spans="1:6" x14ac:dyDescent="0.25">
      <c r="A303" s="9"/>
      <c r="B303" s="9" t="s">
        <v>340</v>
      </c>
      <c r="C303" s="10">
        <v>30000000</v>
      </c>
      <c r="D303" s="27"/>
      <c r="E303" s="10">
        <v>30000000</v>
      </c>
      <c r="F303" s="5"/>
    </row>
    <row r="304" spans="1:6" x14ac:dyDescent="0.25">
      <c r="A304" s="5"/>
      <c r="B304" s="5"/>
      <c r="C304" s="64"/>
      <c r="D304" s="28"/>
      <c r="E304" s="16"/>
      <c r="F304" s="5"/>
    </row>
    <row r="305" spans="1:6" ht="31.5" x14ac:dyDescent="0.25">
      <c r="A305" s="110" t="s">
        <v>174</v>
      </c>
      <c r="B305" s="111" t="s">
        <v>175</v>
      </c>
      <c r="C305" s="109">
        <v>182753000</v>
      </c>
      <c r="D305" s="75">
        <v>18320000</v>
      </c>
      <c r="E305" s="75">
        <f>SUM(C305-D305)</f>
        <v>164433000</v>
      </c>
      <c r="F305" s="5"/>
    </row>
    <row r="306" spans="1:6" x14ac:dyDescent="0.25">
      <c r="A306" s="5"/>
      <c r="B306" s="5"/>
      <c r="C306" s="64"/>
      <c r="D306" s="28"/>
      <c r="E306" s="16"/>
      <c r="F306" s="5"/>
    </row>
    <row r="307" spans="1:6" x14ac:dyDescent="0.25">
      <c r="A307" s="73" t="s">
        <v>342</v>
      </c>
      <c r="B307" s="73" t="s">
        <v>343</v>
      </c>
      <c r="C307" s="74">
        <f>SUM(C308,C312)</f>
        <v>34290000</v>
      </c>
      <c r="D307" s="75">
        <v>18320000</v>
      </c>
      <c r="E307" s="76">
        <f>SUM(C307-D307)</f>
        <v>15970000</v>
      </c>
      <c r="F307" s="77"/>
    </row>
    <row r="308" spans="1:6" x14ac:dyDescent="0.25">
      <c r="A308" s="9" t="s">
        <v>344</v>
      </c>
      <c r="B308" s="9" t="s">
        <v>96</v>
      </c>
      <c r="C308" s="10">
        <f>SUM(C309:C310)</f>
        <v>25640000</v>
      </c>
      <c r="D308" s="28">
        <f>SUM(D309:D310)</f>
        <v>18320000</v>
      </c>
      <c r="E308" s="16">
        <f>SUM(C308-D308)</f>
        <v>7320000</v>
      </c>
      <c r="F308" s="5"/>
    </row>
    <row r="309" spans="1:6" x14ac:dyDescent="0.25">
      <c r="A309" s="9"/>
      <c r="B309" s="9" t="s">
        <v>345</v>
      </c>
      <c r="C309" s="10">
        <v>17000000</v>
      </c>
      <c r="D309" s="28">
        <v>14000000</v>
      </c>
      <c r="E309" s="16">
        <f>SUM(C309-D309)</f>
        <v>3000000</v>
      </c>
      <c r="F309" s="5"/>
    </row>
    <row r="310" spans="1:6" ht="26.25" x14ac:dyDescent="0.25">
      <c r="A310" s="9"/>
      <c r="B310" s="12" t="s">
        <v>346</v>
      </c>
      <c r="C310" s="10">
        <v>8640000</v>
      </c>
      <c r="D310" s="28">
        <v>4320000</v>
      </c>
      <c r="E310" s="16">
        <f>SUM(C310-D310)</f>
        <v>4320000</v>
      </c>
      <c r="F310" s="5"/>
    </row>
    <row r="311" spans="1:6" x14ac:dyDescent="0.25">
      <c r="A311" s="9"/>
      <c r="B311" s="9"/>
      <c r="C311" s="10"/>
      <c r="D311" s="28"/>
      <c r="E311" s="16"/>
      <c r="F311" s="5"/>
    </row>
    <row r="312" spans="1:6" x14ac:dyDescent="0.25">
      <c r="A312" s="9" t="s">
        <v>347</v>
      </c>
      <c r="B312" s="9" t="s">
        <v>122</v>
      </c>
      <c r="C312" s="10">
        <f>SUM(C313:C315)</f>
        <v>8650000</v>
      </c>
      <c r="D312" s="28"/>
      <c r="E312" s="10">
        <f>SUM(E313:E315)</f>
        <v>8650000</v>
      </c>
      <c r="F312" s="5"/>
    </row>
    <row r="313" spans="1:6" ht="26.25" x14ac:dyDescent="0.25">
      <c r="A313" s="9"/>
      <c r="B313" s="12" t="s">
        <v>348</v>
      </c>
      <c r="C313" s="10">
        <v>2250000</v>
      </c>
      <c r="D313" s="28"/>
      <c r="E313" s="10">
        <v>2250000</v>
      </c>
      <c r="F313" s="5"/>
    </row>
    <row r="314" spans="1:6" x14ac:dyDescent="0.25">
      <c r="A314" s="9"/>
      <c r="B314" s="9" t="s">
        <v>349</v>
      </c>
      <c r="C314" s="10">
        <v>1400000</v>
      </c>
      <c r="D314" s="28"/>
      <c r="E314" s="10">
        <v>1400000</v>
      </c>
      <c r="F314" s="5"/>
    </row>
    <row r="315" spans="1:6" x14ac:dyDescent="0.25">
      <c r="A315" s="9"/>
      <c r="B315" s="9" t="s">
        <v>350</v>
      </c>
      <c r="C315" s="10">
        <v>5000000</v>
      </c>
      <c r="D315" s="28"/>
      <c r="E315" s="10">
        <v>5000000</v>
      </c>
      <c r="F315" s="5"/>
    </row>
    <row r="316" spans="1:6" ht="30" x14ac:dyDescent="0.25">
      <c r="A316" s="1" t="s">
        <v>1</v>
      </c>
      <c r="B316" s="2" t="s">
        <v>2</v>
      </c>
      <c r="C316" s="15" t="s">
        <v>3</v>
      </c>
      <c r="D316" s="26" t="s">
        <v>4</v>
      </c>
      <c r="E316" s="35" t="s">
        <v>5</v>
      </c>
      <c r="F316" s="3" t="s">
        <v>6</v>
      </c>
    </row>
    <row r="317" spans="1:6" x14ac:dyDescent="0.25">
      <c r="A317" s="73" t="s">
        <v>351</v>
      </c>
      <c r="B317" s="73" t="s">
        <v>352</v>
      </c>
      <c r="C317" s="86">
        <f>SUM(C319:C320)</f>
        <v>48625000</v>
      </c>
      <c r="D317" s="87"/>
      <c r="E317" s="86">
        <f>SUM(E319:E320)</f>
        <v>48625000</v>
      </c>
      <c r="F317" s="5"/>
    </row>
    <row r="318" spans="1:6" x14ac:dyDescent="0.25">
      <c r="A318" s="5" t="s">
        <v>353</v>
      </c>
      <c r="B318" s="5" t="s">
        <v>96</v>
      </c>
      <c r="C318" s="7"/>
      <c r="D318" s="28"/>
      <c r="E318" s="7"/>
      <c r="F318" s="5"/>
    </row>
    <row r="319" spans="1:6" x14ac:dyDescent="0.25">
      <c r="A319" s="5"/>
      <c r="B319" s="5" t="s">
        <v>354</v>
      </c>
      <c r="C319" s="7">
        <v>45625000</v>
      </c>
      <c r="D319" s="28"/>
      <c r="E319" s="7">
        <v>45625000</v>
      </c>
      <c r="F319" s="5"/>
    </row>
    <row r="320" spans="1:6" x14ac:dyDescent="0.25">
      <c r="A320" s="5"/>
      <c r="B320" s="5" t="s">
        <v>355</v>
      </c>
      <c r="C320" s="7">
        <v>3000000</v>
      </c>
      <c r="D320" s="28"/>
      <c r="E320" s="7">
        <v>3000000</v>
      </c>
      <c r="F320" s="5"/>
    </row>
    <row r="321" spans="1:6" x14ac:dyDescent="0.25">
      <c r="A321" s="5"/>
      <c r="B321" s="5"/>
      <c r="C321" s="7"/>
      <c r="D321" s="28"/>
      <c r="E321" s="16"/>
      <c r="F321" s="5"/>
    </row>
    <row r="322" spans="1:6" ht="29.25" x14ac:dyDescent="0.25">
      <c r="A322" s="73" t="s">
        <v>189</v>
      </c>
      <c r="B322" s="88" t="s">
        <v>356</v>
      </c>
      <c r="C322" s="86">
        <f>SUM(C323,C343)</f>
        <v>22338000</v>
      </c>
      <c r="D322" s="87"/>
      <c r="E322" s="86">
        <f>SUM(E323,E343)</f>
        <v>22338000</v>
      </c>
      <c r="F322" s="5"/>
    </row>
    <row r="323" spans="1:6" x14ac:dyDescent="0.25">
      <c r="A323" s="5" t="s">
        <v>195</v>
      </c>
      <c r="B323" s="5" t="s">
        <v>122</v>
      </c>
      <c r="C323" s="7">
        <f>SUM(C324:C341)</f>
        <v>21235000</v>
      </c>
      <c r="D323" s="28"/>
      <c r="E323" s="7">
        <f>SUM(E324:E341)</f>
        <v>21235000</v>
      </c>
      <c r="F323" s="5"/>
    </row>
    <row r="324" spans="1:6" x14ac:dyDescent="0.25">
      <c r="A324" s="5"/>
      <c r="B324" s="5" t="s">
        <v>357</v>
      </c>
      <c r="C324" s="7">
        <v>725000</v>
      </c>
      <c r="D324" s="28"/>
      <c r="E324" s="7">
        <v>725000</v>
      </c>
      <c r="F324" s="5"/>
    </row>
    <row r="325" spans="1:6" x14ac:dyDescent="0.25">
      <c r="A325" s="5"/>
      <c r="B325" s="5" t="s">
        <v>358</v>
      </c>
      <c r="C325" s="7">
        <v>520000</v>
      </c>
      <c r="D325" s="28"/>
      <c r="E325" s="7">
        <v>520000</v>
      </c>
      <c r="F325" s="5"/>
    </row>
    <row r="326" spans="1:6" x14ac:dyDescent="0.25">
      <c r="A326" s="5"/>
      <c r="B326" s="5" t="s">
        <v>359</v>
      </c>
      <c r="C326" s="7">
        <v>625000</v>
      </c>
      <c r="D326" s="28"/>
      <c r="E326" s="7">
        <v>625000</v>
      </c>
      <c r="F326" s="5"/>
    </row>
    <row r="327" spans="1:6" x14ac:dyDescent="0.25">
      <c r="A327" s="5"/>
      <c r="B327" s="5" t="s">
        <v>360</v>
      </c>
      <c r="C327" s="7">
        <v>275000</v>
      </c>
      <c r="D327" s="28"/>
      <c r="E327" s="7">
        <v>275000</v>
      </c>
      <c r="F327" s="5"/>
    </row>
    <row r="328" spans="1:6" x14ac:dyDescent="0.25">
      <c r="A328" s="5"/>
      <c r="B328" s="5" t="s">
        <v>361</v>
      </c>
      <c r="C328" s="7">
        <v>105000</v>
      </c>
      <c r="D328" s="28"/>
      <c r="E328" s="7">
        <v>105000</v>
      </c>
      <c r="F328" s="5"/>
    </row>
    <row r="329" spans="1:6" x14ac:dyDescent="0.25">
      <c r="A329" s="5"/>
      <c r="B329" s="5" t="s">
        <v>362</v>
      </c>
      <c r="C329" s="7">
        <v>1100000</v>
      </c>
      <c r="D329" s="28"/>
      <c r="E329" s="7">
        <v>1100000</v>
      </c>
      <c r="F329" s="5"/>
    </row>
    <row r="330" spans="1:6" x14ac:dyDescent="0.25">
      <c r="A330" s="5"/>
      <c r="B330" s="5" t="s">
        <v>363</v>
      </c>
      <c r="C330" s="7">
        <v>725000</v>
      </c>
      <c r="D330" s="28"/>
      <c r="E330" s="7">
        <v>725000</v>
      </c>
      <c r="F330" s="5"/>
    </row>
    <row r="331" spans="1:6" x14ac:dyDescent="0.25">
      <c r="A331" s="5"/>
      <c r="B331" s="5" t="s">
        <v>364</v>
      </c>
      <c r="C331" s="7">
        <v>1100000</v>
      </c>
      <c r="D331" s="28"/>
      <c r="E331" s="7">
        <v>1100000</v>
      </c>
      <c r="F331" s="5"/>
    </row>
    <row r="332" spans="1:6" x14ac:dyDescent="0.25">
      <c r="A332" s="5"/>
      <c r="B332" s="5" t="s">
        <v>365</v>
      </c>
      <c r="C332" s="7">
        <v>210000</v>
      </c>
      <c r="D332" s="28"/>
      <c r="E332" s="7">
        <v>210000</v>
      </c>
      <c r="F332" s="5"/>
    </row>
    <row r="333" spans="1:6" x14ac:dyDescent="0.25">
      <c r="A333" s="5"/>
      <c r="B333" s="5" t="s">
        <v>366</v>
      </c>
      <c r="C333" s="7">
        <v>520000</v>
      </c>
      <c r="D333" s="28"/>
      <c r="E333" s="7">
        <v>520000</v>
      </c>
      <c r="F333" s="5"/>
    </row>
    <row r="334" spans="1:6" x14ac:dyDescent="0.25">
      <c r="A334" s="5"/>
      <c r="B334" s="5" t="s">
        <v>367</v>
      </c>
      <c r="C334" s="7">
        <v>780000</v>
      </c>
      <c r="D334" s="28"/>
      <c r="E334" s="7">
        <v>780000</v>
      </c>
      <c r="F334" s="5"/>
    </row>
    <row r="335" spans="1:6" x14ac:dyDescent="0.25">
      <c r="A335" s="5"/>
      <c r="B335" s="5" t="s">
        <v>368</v>
      </c>
      <c r="C335" s="7">
        <v>1100000</v>
      </c>
      <c r="D335" s="28"/>
      <c r="E335" s="7">
        <v>1100000</v>
      </c>
      <c r="F335" s="5"/>
    </row>
    <row r="336" spans="1:6" x14ac:dyDescent="0.25">
      <c r="A336" s="5"/>
      <c r="B336" s="5" t="s">
        <v>369</v>
      </c>
      <c r="C336" s="7">
        <v>1100000</v>
      </c>
      <c r="D336" s="28"/>
      <c r="E336" s="7">
        <v>1100000</v>
      </c>
      <c r="F336" s="5"/>
    </row>
    <row r="337" spans="1:6" x14ac:dyDescent="0.25">
      <c r="A337" s="5"/>
      <c r="B337" s="5" t="s">
        <v>370</v>
      </c>
      <c r="C337" s="7">
        <v>1650000</v>
      </c>
      <c r="D337" s="28"/>
      <c r="E337" s="7">
        <v>1650000</v>
      </c>
      <c r="F337" s="5"/>
    </row>
    <row r="338" spans="1:6" x14ac:dyDescent="0.25">
      <c r="A338" s="5"/>
      <c r="B338" s="5" t="s">
        <v>371</v>
      </c>
      <c r="C338" s="7">
        <v>3200000</v>
      </c>
      <c r="D338" s="28"/>
      <c r="E338" s="7">
        <v>3200000</v>
      </c>
      <c r="F338" s="5"/>
    </row>
    <row r="339" spans="1:6" x14ac:dyDescent="0.25">
      <c r="A339" s="5"/>
      <c r="B339" s="5" t="s">
        <v>372</v>
      </c>
      <c r="C339" s="7">
        <v>3200000</v>
      </c>
      <c r="D339" s="28"/>
      <c r="E339" s="7">
        <v>3200000</v>
      </c>
      <c r="F339" s="5"/>
    </row>
    <row r="340" spans="1:6" x14ac:dyDescent="0.25">
      <c r="A340" s="5"/>
      <c r="B340" s="5" t="s">
        <v>373</v>
      </c>
      <c r="C340" s="7">
        <v>1100000</v>
      </c>
      <c r="D340" s="28"/>
      <c r="E340" s="7">
        <v>1100000</v>
      </c>
      <c r="F340" s="5"/>
    </row>
    <row r="341" spans="1:6" x14ac:dyDescent="0.25">
      <c r="A341" s="5"/>
      <c r="B341" s="5" t="s">
        <v>374</v>
      </c>
      <c r="C341" s="7">
        <v>3200000</v>
      </c>
      <c r="D341" s="28"/>
      <c r="E341" s="7">
        <v>3200000</v>
      </c>
      <c r="F341" s="5"/>
    </row>
    <row r="342" spans="1:6" x14ac:dyDescent="0.25">
      <c r="A342" s="5"/>
      <c r="B342" s="5"/>
      <c r="C342" s="7"/>
      <c r="D342" s="28"/>
      <c r="E342" s="7"/>
      <c r="F342" s="5"/>
    </row>
    <row r="343" spans="1:6" x14ac:dyDescent="0.25">
      <c r="A343" s="5" t="s">
        <v>191</v>
      </c>
      <c r="B343" s="5" t="s">
        <v>96</v>
      </c>
      <c r="C343" s="7">
        <f>SUM(C344)</f>
        <v>1103000</v>
      </c>
      <c r="D343" s="28"/>
      <c r="E343" s="7">
        <f>SUM(E344)</f>
        <v>1103000</v>
      </c>
      <c r="F343" s="5"/>
    </row>
    <row r="344" spans="1:6" x14ac:dyDescent="0.25">
      <c r="A344" s="5"/>
      <c r="B344" s="5" t="s">
        <v>238</v>
      </c>
      <c r="C344" s="7">
        <v>1103000</v>
      </c>
      <c r="D344" s="28"/>
      <c r="E344" s="7">
        <v>1103000</v>
      </c>
      <c r="F344" s="5"/>
    </row>
    <row r="345" spans="1:6" x14ac:dyDescent="0.25">
      <c r="A345" s="5"/>
      <c r="B345" s="5"/>
      <c r="C345" s="64"/>
      <c r="D345" s="28"/>
      <c r="E345" s="16"/>
      <c r="F345" s="5"/>
    </row>
    <row r="346" spans="1:6" ht="29.25" x14ac:dyDescent="0.25">
      <c r="A346" s="73" t="s">
        <v>375</v>
      </c>
      <c r="B346" s="88" t="s">
        <v>376</v>
      </c>
      <c r="C346" s="86">
        <v>77500000</v>
      </c>
      <c r="D346" s="69"/>
      <c r="E346" s="86">
        <v>77500000</v>
      </c>
      <c r="F346" s="5"/>
    </row>
    <row r="347" spans="1:6" x14ac:dyDescent="0.25">
      <c r="A347" s="5" t="s">
        <v>377</v>
      </c>
      <c r="B347" s="5" t="s">
        <v>96</v>
      </c>
      <c r="C347" s="7"/>
      <c r="D347" s="39"/>
      <c r="E347" s="7"/>
      <c r="F347" s="5"/>
    </row>
    <row r="348" spans="1:6" x14ac:dyDescent="0.25">
      <c r="A348" s="5"/>
      <c r="B348" s="5" t="s">
        <v>378</v>
      </c>
      <c r="C348" s="7">
        <v>2500000</v>
      </c>
      <c r="D348" s="39"/>
      <c r="E348" s="7">
        <v>2500000</v>
      </c>
      <c r="F348" s="5"/>
    </row>
    <row r="349" spans="1:6" x14ac:dyDescent="0.25">
      <c r="A349" s="5"/>
      <c r="B349" s="5"/>
      <c r="C349" s="7"/>
      <c r="D349" s="39"/>
      <c r="E349" s="7"/>
      <c r="F349" s="5"/>
    </row>
    <row r="350" spans="1:6" x14ac:dyDescent="0.25">
      <c r="A350" s="5" t="s">
        <v>379</v>
      </c>
      <c r="B350" s="5" t="s">
        <v>122</v>
      </c>
      <c r="C350" s="7"/>
      <c r="D350" s="39"/>
      <c r="E350" s="7"/>
      <c r="F350" s="5"/>
    </row>
    <row r="351" spans="1:6" x14ac:dyDescent="0.25">
      <c r="A351" s="5"/>
      <c r="B351" s="5" t="s">
        <v>380</v>
      </c>
      <c r="C351" s="7">
        <v>75000000</v>
      </c>
      <c r="D351" s="39"/>
      <c r="E351" s="7">
        <v>75000000</v>
      </c>
      <c r="F351" s="5"/>
    </row>
    <row r="352" spans="1:6" x14ac:dyDescent="0.25">
      <c r="A352" s="5"/>
      <c r="B352" s="5"/>
      <c r="C352" s="64"/>
      <c r="D352" s="28"/>
      <c r="E352" s="16"/>
      <c r="F352" s="5"/>
    </row>
    <row r="353" spans="1:6" x14ac:dyDescent="0.25">
      <c r="A353" s="5"/>
      <c r="B353" s="5"/>
      <c r="C353" s="64"/>
      <c r="D353" s="28"/>
      <c r="E353" s="16"/>
      <c r="F353" s="5"/>
    </row>
    <row r="354" spans="1:6" ht="15.75" x14ac:dyDescent="0.25">
      <c r="A354" s="5"/>
      <c r="B354" s="70" t="s">
        <v>211</v>
      </c>
      <c r="C354" s="64"/>
      <c r="D354" s="28"/>
      <c r="E354" s="16"/>
      <c r="F354" s="5"/>
    </row>
    <row r="355" spans="1:6" x14ac:dyDescent="0.25">
      <c r="A355" s="5"/>
      <c r="B355" s="39" t="s">
        <v>212</v>
      </c>
      <c r="C355" s="64"/>
      <c r="D355" s="28"/>
      <c r="E355" s="16"/>
      <c r="F355" s="5"/>
    </row>
    <row r="356" spans="1:6" x14ac:dyDescent="0.25">
      <c r="A356" s="53">
        <v>3</v>
      </c>
      <c r="B356" s="5"/>
      <c r="C356" s="64"/>
      <c r="D356" s="28"/>
      <c r="E356" s="16"/>
      <c r="F356" s="5"/>
    </row>
    <row r="357" spans="1:6" x14ac:dyDescent="0.25">
      <c r="A357" s="53" t="s">
        <v>213</v>
      </c>
      <c r="B357" s="19" t="s">
        <v>214</v>
      </c>
      <c r="C357" s="64"/>
      <c r="D357" s="28"/>
      <c r="E357" s="16"/>
      <c r="F357" s="5"/>
    </row>
    <row r="358" spans="1:6" x14ac:dyDescent="0.25">
      <c r="A358" s="6" t="s">
        <v>215</v>
      </c>
      <c r="B358" s="5" t="s">
        <v>216</v>
      </c>
      <c r="C358" s="64"/>
      <c r="D358" s="28"/>
      <c r="E358" s="16"/>
      <c r="F358" s="5"/>
    </row>
    <row r="359" spans="1:6" x14ac:dyDescent="0.25">
      <c r="A359" s="6" t="s">
        <v>217</v>
      </c>
      <c r="B359" s="5" t="s">
        <v>218</v>
      </c>
      <c r="C359" s="64"/>
      <c r="D359" s="28"/>
      <c r="E359" s="16"/>
      <c r="F359" s="5"/>
    </row>
    <row r="360" spans="1:6" x14ac:dyDescent="0.25">
      <c r="A360" s="6" t="s">
        <v>219</v>
      </c>
      <c r="B360" s="5" t="s">
        <v>220</v>
      </c>
      <c r="C360" s="64"/>
      <c r="D360" s="28"/>
      <c r="E360" s="16"/>
      <c r="F360" s="5"/>
    </row>
    <row r="361" spans="1:6" x14ac:dyDescent="0.25">
      <c r="A361" s="6" t="s">
        <v>221</v>
      </c>
      <c r="B361" s="5" t="s">
        <v>222</v>
      </c>
      <c r="C361" s="64"/>
      <c r="D361" s="28"/>
      <c r="E361" s="16"/>
      <c r="F361" s="5"/>
    </row>
    <row r="362" spans="1:6" x14ac:dyDescent="0.25">
      <c r="A362" s="6"/>
      <c r="B362" s="5"/>
      <c r="C362" s="64"/>
      <c r="D362" s="28"/>
      <c r="E362" s="16"/>
      <c r="F362" s="5"/>
    </row>
    <row r="363" spans="1:6" x14ac:dyDescent="0.25">
      <c r="A363" s="6"/>
      <c r="B363" s="5" t="s">
        <v>223</v>
      </c>
      <c r="C363" s="64"/>
      <c r="D363" s="28"/>
      <c r="E363" s="16"/>
      <c r="F363" s="5"/>
    </row>
    <row r="364" spans="1:6" x14ac:dyDescent="0.25">
      <c r="A364" s="6"/>
      <c r="B364" s="5"/>
      <c r="C364" s="64"/>
      <c r="D364" s="28"/>
      <c r="E364" s="16"/>
      <c r="F364" s="5"/>
    </row>
    <row r="365" spans="1:6" x14ac:dyDescent="0.25">
      <c r="A365" s="71" t="s">
        <v>224</v>
      </c>
      <c r="B365" s="55" t="s">
        <v>225</v>
      </c>
      <c r="C365" s="64"/>
      <c r="D365" s="28"/>
      <c r="E365" s="16"/>
      <c r="F365" s="5"/>
    </row>
    <row r="366" spans="1:6" x14ac:dyDescent="0.25">
      <c r="A366" s="6" t="s">
        <v>226</v>
      </c>
      <c r="B366" s="5" t="s">
        <v>227</v>
      </c>
      <c r="C366" s="64"/>
      <c r="D366" s="28"/>
      <c r="E366" s="16"/>
      <c r="F366" s="5"/>
    </row>
    <row r="367" spans="1:6" x14ac:dyDescent="0.25">
      <c r="A367" s="6" t="s">
        <v>228</v>
      </c>
      <c r="B367" s="5" t="s">
        <v>229</v>
      </c>
      <c r="C367" s="64"/>
      <c r="D367" s="28"/>
      <c r="E367" s="16"/>
      <c r="F367" s="5"/>
    </row>
    <row r="368" spans="1:6" x14ac:dyDescent="0.25">
      <c r="A368" s="6"/>
      <c r="B368" s="5"/>
      <c r="C368" s="64"/>
      <c r="D368" s="28"/>
      <c r="E368" s="16"/>
      <c r="F368" s="5"/>
    </row>
    <row r="369" spans="1:6" x14ac:dyDescent="0.25">
      <c r="A369" s="5"/>
      <c r="B369" s="5" t="s">
        <v>223</v>
      </c>
      <c r="C369" s="64"/>
      <c r="D369" s="28"/>
      <c r="E369" s="16"/>
      <c r="F369" s="5"/>
    </row>
    <row r="370" spans="1:6" x14ac:dyDescent="0.25">
      <c r="A370" s="5"/>
      <c r="B370" s="5"/>
      <c r="C370" s="64"/>
      <c r="D370" s="28"/>
      <c r="E370" s="16"/>
      <c r="F370" s="5"/>
    </row>
    <row r="373" spans="1:6" x14ac:dyDescent="0.25">
      <c r="E373" s="51" t="s">
        <v>230</v>
      </c>
    </row>
    <row r="374" spans="1:6" x14ac:dyDescent="0.25">
      <c r="E374" s="51" t="s">
        <v>231</v>
      </c>
    </row>
    <row r="375" spans="1:6" x14ac:dyDescent="0.25">
      <c r="E375" s="51"/>
    </row>
    <row r="376" spans="1:6" x14ac:dyDescent="0.25">
      <c r="E376" s="51"/>
    </row>
    <row r="377" spans="1:6" x14ac:dyDescent="0.25">
      <c r="E377" s="51"/>
    </row>
    <row r="378" spans="1:6" x14ac:dyDescent="0.25">
      <c r="E378" s="51"/>
    </row>
    <row r="379" spans="1:6" x14ac:dyDescent="0.25">
      <c r="E379" s="51"/>
    </row>
    <row r="380" spans="1:6" x14ac:dyDescent="0.25">
      <c r="E380" s="52" t="s">
        <v>232</v>
      </c>
    </row>
  </sheetData>
  <pageMargins left="0.2" right="0.25" top="0.5" bottom="0.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2018-08-03T16:12:37Z</cp:lastPrinted>
  <dcterms:created xsi:type="dcterms:W3CDTF">2018-08-03T16:03:54Z</dcterms:created>
  <dcterms:modified xsi:type="dcterms:W3CDTF">2018-08-28T01:31:14Z</dcterms:modified>
</cp:coreProperties>
</file>